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11'!$12:$12</definedName>
    <definedName name="_xlnm.Print_Area" localSheetId="0">'Приложение 11'!$A$1:$U$26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U17"/>
  <c r="T15"/>
  <c r="T14" s="1"/>
  <c r="T13" l="1"/>
  <c r="S17"/>
  <c r="U15"/>
  <c r="U14" s="1"/>
  <c r="U13" s="1"/>
  <c r="S15"/>
  <c r="S14" s="1"/>
  <c r="S13" l="1"/>
  <c r="S26" s="1"/>
  <c r="T26"/>
  <c r="U26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<sst xmlns="http://schemas.openxmlformats.org/spreadsheetml/2006/main" count="160" uniqueCount="64">
  <si>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</si>
  <si>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</si>
  <si>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</si>
  <si>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</si>
  <si>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</si>
  <si>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</si>
  <si>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</si>
  <si>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</si>
  <si>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</si>
  <si>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</si>
  <si>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</si>
  <si>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</si>
  <si>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</si>
  <si>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</si>
  <si>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</si>
  <si>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</si>
  <si>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</si>
  <si>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</si>
  <si>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</si>
  <si>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</si>
  <si>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</si>
  <si>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</si>
  <si>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</si>
  <si>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</si>
  <si>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</si>
  <si>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</si>
  <si>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</si>
  <si>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</si>
  <si>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</si>
  <si>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</si>
  <si>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</si>
  <si>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</si>
  <si>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</si>
  <si>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</si>
  <si>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</si>
  <si>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</si>
  <si>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</si>
  <si>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</si>
  <si>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</si>
  <si>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</si>
  <si>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</si>
  <si>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</si>
  <si>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</si>
  <si>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</si>
  <si>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</si>
  <si>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</si>
  <si>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</si>
  <si>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</si>
  <si>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</si>
  <si>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</si>
  <si>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</si>
  <si>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</si>
  <si>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</si>
  <si>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</si>
  <si>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</si>
  <si>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</si>
  <si>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</si>
  <si>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</si>
  <si>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</si>
  <si>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</si>
  <si>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</si>
  <si>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</si>
  <si>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</si>
  <si>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Подвид источ-ников финан-сирования дефицита бюджета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</si>
</sst>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L4" zoomScaleNormal="100" workbookViewId="0">
      <selection activeCell="R11" sqref="R11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58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62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59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0" t="s">
        <v>60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0"/>
      <c r="K7" s="40"/>
      <c r="L7" s="40"/>
      <c r="M7" s="40"/>
      <c r="N7" s="40"/>
      <c r="O7" s="40"/>
      <c r="P7" s="40"/>
      <c r="Q7" s="40"/>
      <c r="R7" s="40"/>
      <c r="S7" s="40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1" t="s">
        <v>40</v>
      </c>
      <c r="K9" s="41" t="s">
        <v>42</v>
      </c>
      <c r="L9" s="41"/>
      <c r="M9" s="41"/>
      <c r="N9" s="41"/>
      <c r="O9" s="41"/>
      <c r="P9" s="41"/>
      <c r="Q9" s="41"/>
      <c r="R9" s="41"/>
      <c r="S9" s="43" t="s">
        <v>39</v>
      </c>
      <c r="T9" s="43"/>
      <c r="U9" s="43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1"/>
      <c r="K10" s="42" t="s">
        <v>43</v>
      </c>
      <c r="L10" s="34" t="s">
        <v>48</v>
      </c>
      <c r="M10" s="34" t="s">
        <v>49</v>
      </c>
      <c r="N10" s="36" t="s">
        <v>47</v>
      </c>
      <c r="O10" s="37"/>
      <c r="P10" s="38"/>
      <c r="Q10" s="39" t="s">
        <v>46</v>
      </c>
      <c r="R10" s="39"/>
      <c r="S10" s="44" t="s">
        <v>56</v>
      </c>
      <c r="T10" s="43" t="s">
        <v>57</v>
      </c>
      <c r="U10" s="43" t="s">
        <v>61</v>
      </c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2"/>
      <c r="K11" s="46"/>
      <c r="L11" s="35"/>
      <c r="M11" s="35"/>
      <c r="N11" s="23"/>
      <c r="O11" s="24" t="s">
        <v>44</v>
      </c>
      <c r="P11" s="24" t="s">
        <v>45</v>
      </c>
      <c r="Q11" s="33" t="s">
        <v>63</v>
      </c>
      <c r="R11" s="22" t="s">
        <v>50</v>
      </c>
      <c r="S11" s="45"/>
      <c r="T11" s="44"/>
      <c r="U11" s="44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S17+S14</f>
        <v>7546348.4000000954</v>
      </c>
      <c r="T13" s="21">
        <f t="shared" ref="T13:U13" si="0">T17+T14</f>
        <v>-1620000</v>
      </c>
      <c r="U13" s="21">
        <f t="shared" si="0"/>
        <v>0</v>
      </c>
      <c r="V13" s="2"/>
    </row>
    <row r="14" spans="1:22" ht="36" customHeight="1">
      <c r="A14" s="5"/>
      <c r="B14" s="14"/>
      <c r="C14" s="30"/>
      <c r="D14" s="30"/>
      <c r="E14" s="30"/>
      <c r="F14" s="30"/>
      <c r="G14" s="30"/>
      <c r="H14" s="30"/>
      <c r="I14" s="13"/>
      <c r="J14" s="29" t="s">
        <v>52</v>
      </c>
      <c r="K14" s="11" t="s">
        <v>5</v>
      </c>
      <c r="L14" s="31" t="s">
        <v>5</v>
      </c>
      <c r="M14" s="31" t="s">
        <v>53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-S15</f>
        <v>-2700000</v>
      </c>
      <c r="T14" s="21">
        <f t="shared" ref="T14:U14" si="1">-T15</f>
        <v>-1620000</v>
      </c>
      <c r="U14" s="21">
        <f t="shared" si="1"/>
        <v>0</v>
      </c>
      <c r="V14" s="7"/>
    </row>
    <row r="15" spans="1:22" ht="55.5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54</v>
      </c>
      <c r="K15" s="11" t="s">
        <v>5</v>
      </c>
      <c r="L15" s="31" t="s">
        <v>5</v>
      </c>
      <c r="M15" s="11" t="s">
        <v>53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1">
        <f>S16</f>
        <v>2700000</v>
      </c>
      <c r="T15" s="21">
        <f t="shared" ref="T15:U15" si="2">T16</f>
        <v>1620000</v>
      </c>
      <c r="U15" s="21">
        <f t="shared" si="2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55</v>
      </c>
      <c r="K16" s="28" t="s">
        <v>5</v>
      </c>
      <c r="L16" s="31" t="s">
        <v>5</v>
      </c>
      <c r="M16" s="28" t="s">
        <v>53</v>
      </c>
      <c r="N16" s="28" t="s">
        <v>5</v>
      </c>
      <c r="O16" s="28" t="s">
        <v>4</v>
      </c>
      <c r="P16" s="31" t="s">
        <v>3</v>
      </c>
      <c r="Q16" s="28" t="s">
        <v>2</v>
      </c>
      <c r="R16" s="28" t="s">
        <v>30</v>
      </c>
      <c r="S16" s="21">
        <v>2700000</v>
      </c>
      <c r="T16" s="21">
        <v>1620000</v>
      </c>
      <c r="U16" s="21"/>
      <c r="V16" s="7"/>
    </row>
    <row r="17" spans="1:22" ht="34.5" customHeight="1">
      <c r="A17" s="5"/>
      <c r="B17" s="14"/>
      <c r="C17" s="48" t="s">
        <v>29</v>
      </c>
      <c r="D17" s="48"/>
      <c r="E17" s="48"/>
      <c r="F17" s="48"/>
      <c r="G17" s="48"/>
      <c r="H17" s="48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S22-S18</f>
        <v>10246348.400000095</v>
      </c>
      <c r="T17" s="21">
        <f t="shared" ref="T17:U17" si="3">T22-T18</f>
        <v>0</v>
      </c>
      <c r="U17" s="21">
        <f t="shared" si="3"/>
        <v>0</v>
      </c>
      <c r="V17" s="7" t="s">
        <v>6</v>
      </c>
    </row>
    <row r="18" spans="1:22" ht="21.75" customHeight="1">
      <c r="A18" s="5"/>
      <c r="B18" s="9"/>
      <c r="C18" s="9"/>
      <c r="D18" s="14"/>
      <c r="E18" s="48" t="s">
        <v>27</v>
      </c>
      <c r="F18" s="48"/>
      <c r="G18" s="48"/>
      <c r="H18" s="48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2">
        <v>1074383914.79</v>
      </c>
      <c r="T18" s="21">
        <v>832204423.75999999</v>
      </c>
      <c r="U18" s="21">
        <v>811147065.67999995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48" t="s">
        <v>25</v>
      </c>
      <c r="G19" s="48"/>
      <c r="H19" s="48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1074383914.79</v>
      </c>
      <c r="T19" s="21">
        <v>832204423.75999999</v>
      </c>
      <c r="U19" s="21">
        <v>811147065.67999995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2">
        <v>1074383914.79</v>
      </c>
      <c r="T20" s="21">
        <v>832204423.75999999</v>
      </c>
      <c r="U20" s="21">
        <v>811147065.67999995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2">
        <v>1074383914.79</v>
      </c>
      <c r="T21" s="21">
        <v>832204423.75999999</v>
      </c>
      <c r="U21" s="21">
        <v>811147065.67999995</v>
      </c>
      <c r="V21" s="7" t="s">
        <v>6</v>
      </c>
    </row>
    <row r="22" spans="1:22" ht="18.75" customHeight="1">
      <c r="A22" s="5"/>
      <c r="B22" s="9"/>
      <c r="C22" s="9"/>
      <c r="D22" s="14"/>
      <c r="E22" s="48" t="s">
        <v>17</v>
      </c>
      <c r="F22" s="48"/>
      <c r="G22" s="48"/>
      <c r="H22" s="48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21">
        <v>1084630263.1900001</v>
      </c>
      <c r="T22" s="21">
        <v>832204423.75999999</v>
      </c>
      <c r="U22" s="21">
        <v>811147065.67999995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8" t="s">
        <v>15</v>
      </c>
      <c r="G23" s="48"/>
      <c r="H23" s="48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1084630263.1900001</v>
      </c>
      <c r="T23" s="21">
        <v>832204423.75999999</v>
      </c>
      <c r="U23" s="21">
        <v>811147065.67999995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21">
        <v>1084630263.1900001</v>
      </c>
      <c r="T24" s="21">
        <v>832204423.75999999</v>
      </c>
      <c r="U24" s="21">
        <v>811147065.67999995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21">
        <v>1084630263.1900001</v>
      </c>
      <c r="T25" s="21">
        <v>832204423.75999999</v>
      </c>
      <c r="U25" s="21">
        <v>811147065.67999995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47" t="s">
        <v>0</v>
      </c>
      <c r="K26" s="47"/>
      <c r="L26" s="47"/>
      <c r="M26" s="47"/>
      <c r="N26" s="47"/>
      <c r="O26" s="47"/>
      <c r="P26" s="47"/>
      <c r="Q26" s="47"/>
      <c r="R26" s="47"/>
      <c r="S26" s="21">
        <f>S13</f>
        <v>7546348.4000000954</v>
      </c>
      <c r="T26" s="21">
        <f t="shared" ref="T26:U26" si="4">T13</f>
        <v>-1620000</v>
      </c>
      <c r="U26" s="21">
        <f t="shared" si="4"/>
        <v>0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9">
    <mergeCell ref="J26:R26"/>
    <mergeCell ref="C17:H17"/>
    <mergeCell ref="E18:H18"/>
    <mergeCell ref="E22:H22"/>
    <mergeCell ref="F19:H19"/>
    <mergeCell ref="F23:H23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2023-10-25T11:47:41Z</cp:lastPrinted>
  <dcterms:created xsi:type="dcterms:W3CDTF">2014-10-24T05:44:22Z</dcterms:created>
  <dcterms:modified xsi:type="dcterms:W3CDTF">2023-10-27T09:25:29Z</dcterms:modified>
</cp:coreProperties>
</file>