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420" windowHeight="8820"/>
  </bookViews>
  <sheets>
    <sheet name="МП" sheetId="3" r:id="rId1"/>
  </sheets>
  <definedNames>
    <definedName name="_xlnm.Print_Titles" localSheetId="0">МП!$14:$14</definedName>
    <definedName name="_xlnm.Print_Area" localSheetId="0">МП!$A$1:$S$115</definedName>
  </definedNames>
  <calcPr calcId="125725" fullCalcOnLoad="1"/>
</workbook>
</file>

<file path=xl/calcChain.xml><?xml version="1.0" encoding="utf-8"?>
<calcChain xmlns="http://schemas.openxmlformats.org/spreadsheetml/2006/main">
  <c r="I106" i="3"/>
  <c r="G106" s="1"/>
  <c r="J106"/>
  <c r="K106"/>
  <c r="K105"/>
  <c r="I76"/>
  <c r="J76"/>
  <c r="K76"/>
  <c r="I75"/>
  <c r="I70"/>
  <c r="I105" s="1"/>
  <c r="G105" s="1"/>
  <c r="J75"/>
  <c r="J70"/>
  <c r="J105" s="1"/>
  <c r="K75"/>
  <c r="K70"/>
  <c r="I74"/>
  <c r="J74"/>
  <c r="J69" s="1"/>
  <c r="K74"/>
  <c r="K69"/>
  <c r="K104" s="1"/>
  <c r="I73"/>
  <c r="I68" s="1"/>
  <c r="J73"/>
  <c r="K73"/>
  <c r="K72" s="1"/>
  <c r="K67" s="1"/>
  <c r="G67" s="1"/>
  <c r="H74"/>
  <c r="H75"/>
  <c r="H72" s="1"/>
  <c r="H76"/>
  <c r="H73"/>
  <c r="F73" s="1"/>
  <c r="H69"/>
  <c r="H104" s="1"/>
  <c r="H71"/>
  <c r="H106" s="1"/>
  <c r="F106" s="1"/>
  <c r="H68"/>
  <c r="H103" s="1"/>
  <c r="K41"/>
  <c r="I48"/>
  <c r="I43"/>
  <c r="G43" s="1"/>
  <c r="J48"/>
  <c r="J43"/>
  <c r="K48"/>
  <c r="K43"/>
  <c r="I47"/>
  <c r="I42"/>
  <c r="J47"/>
  <c r="J42"/>
  <c r="K47"/>
  <c r="K42" s="1"/>
  <c r="K63" s="1"/>
  <c r="K110" s="1"/>
  <c r="I46"/>
  <c r="I41"/>
  <c r="G41" s="1"/>
  <c r="J46"/>
  <c r="J41"/>
  <c r="K46"/>
  <c r="I45"/>
  <c r="I40" s="1"/>
  <c r="G40" s="1"/>
  <c r="J45"/>
  <c r="F45" s="1"/>
  <c r="K45"/>
  <c r="K40"/>
  <c r="H48"/>
  <c r="H43" s="1"/>
  <c r="F43" s="1"/>
  <c r="H47"/>
  <c r="H42" s="1"/>
  <c r="H46"/>
  <c r="H41" s="1"/>
  <c r="F41" s="1"/>
  <c r="H45"/>
  <c r="H40" s="1"/>
  <c r="I28"/>
  <c r="G28" s="1"/>
  <c r="J28"/>
  <c r="J23" s="1"/>
  <c r="J64" s="1"/>
  <c r="K28"/>
  <c r="K23"/>
  <c r="K64" s="1"/>
  <c r="I27"/>
  <c r="I22" s="1"/>
  <c r="I63" s="1"/>
  <c r="J27"/>
  <c r="J22" s="1"/>
  <c r="J63" s="1"/>
  <c r="K27"/>
  <c r="K22"/>
  <c r="I26"/>
  <c r="G26" s="1"/>
  <c r="J26"/>
  <c r="J21" s="1"/>
  <c r="K26"/>
  <c r="K21" s="1"/>
  <c r="K62" s="1"/>
  <c r="K109" s="1"/>
  <c r="I25"/>
  <c r="I20" s="1"/>
  <c r="J25"/>
  <c r="J20" s="1"/>
  <c r="K25"/>
  <c r="G25" s="1"/>
  <c r="H28"/>
  <c r="H27"/>
  <c r="F27" s="1"/>
  <c r="H22"/>
  <c r="H26"/>
  <c r="H21"/>
  <c r="H25"/>
  <c r="F25" s="1"/>
  <c r="I34"/>
  <c r="J34"/>
  <c r="K34"/>
  <c r="G34" s="1"/>
  <c r="H34"/>
  <c r="I29"/>
  <c r="G29" s="1"/>
  <c r="J29"/>
  <c r="F29" s="1"/>
  <c r="K29"/>
  <c r="H29"/>
  <c r="F98"/>
  <c r="F99"/>
  <c r="F100"/>
  <c r="F101"/>
  <c r="F93"/>
  <c r="F94"/>
  <c r="F95"/>
  <c r="F96"/>
  <c r="F88"/>
  <c r="F89"/>
  <c r="F90"/>
  <c r="F91"/>
  <c r="F83"/>
  <c r="F84"/>
  <c r="F85"/>
  <c r="F86"/>
  <c r="F78"/>
  <c r="F79"/>
  <c r="F80"/>
  <c r="F81"/>
  <c r="F74"/>
  <c r="F50"/>
  <c r="F51"/>
  <c r="F52"/>
  <c r="F53"/>
  <c r="F35"/>
  <c r="F36"/>
  <c r="F37"/>
  <c r="F38"/>
  <c r="F33"/>
  <c r="F30"/>
  <c r="F31"/>
  <c r="F32"/>
  <c r="G101"/>
  <c r="G99"/>
  <c r="G96"/>
  <c r="G94"/>
  <c r="G91"/>
  <c r="G89"/>
  <c r="G84"/>
  <c r="G80"/>
  <c r="G79"/>
  <c r="G51"/>
  <c r="G36"/>
  <c r="G32"/>
  <c r="G31"/>
  <c r="G98"/>
  <c r="G93"/>
  <c r="G88"/>
  <c r="G83"/>
  <c r="G86"/>
  <c r="G78"/>
  <c r="G81"/>
  <c r="G50"/>
  <c r="G53"/>
  <c r="G35"/>
  <c r="G30"/>
  <c r="G33"/>
  <c r="F54"/>
  <c r="F56"/>
  <c r="F58"/>
  <c r="O97"/>
  <c r="N97"/>
  <c r="O92"/>
  <c r="N92"/>
  <c r="O87"/>
  <c r="N87"/>
  <c r="O82"/>
  <c r="N82"/>
  <c r="O77"/>
  <c r="N77"/>
  <c r="O49"/>
  <c r="N49"/>
  <c r="O34"/>
  <c r="N34"/>
  <c r="O29"/>
  <c r="N29"/>
  <c r="I97"/>
  <c r="H97"/>
  <c r="I92"/>
  <c r="G92" s="1"/>
  <c r="H92"/>
  <c r="I87"/>
  <c r="H87"/>
  <c r="I82"/>
  <c r="H82"/>
  <c r="I77"/>
  <c r="G77" s="1"/>
  <c r="H77"/>
  <c r="F77" s="1"/>
  <c r="I49"/>
  <c r="G49" s="1"/>
  <c r="H49"/>
  <c r="H44"/>
  <c r="J68"/>
  <c r="J103" s="1"/>
  <c r="K92"/>
  <c r="J92"/>
  <c r="K87"/>
  <c r="J87"/>
  <c r="K82"/>
  <c r="J82"/>
  <c r="K77"/>
  <c r="J77"/>
  <c r="K49"/>
  <c r="K44" s="1"/>
  <c r="K39" s="1"/>
  <c r="J49"/>
  <c r="J44" s="1"/>
  <c r="J39" s="1"/>
  <c r="K97"/>
  <c r="J97"/>
  <c r="G48"/>
  <c r="F46"/>
  <c r="J24"/>
  <c r="J18" s="1"/>
  <c r="H24"/>
  <c r="H18" s="1"/>
  <c r="F18" s="1"/>
  <c r="F97"/>
  <c r="G46"/>
  <c r="G45"/>
  <c r="F34"/>
  <c r="F26"/>
  <c r="G97"/>
  <c r="G82"/>
  <c r="F87"/>
  <c r="F48"/>
  <c r="G87"/>
  <c r="F82"/>
  <c r="F92"/>
  <c r="F28"/>
  <c r="I72"/>
  <c r="G72" s="1"/>
  <c r="F76"/>
  <c r="H23"/>
  <c r="G73"/>
  <c r="F47"/>
  <c r="J72"/>
  <c r="J67" s="1"/>
  <c r="G74"/>
  <c r="I69"/>
  <c r="G69" s="1"/>
  <c r="I67"/>
  <c r="F75"/>
  <c r="F71"/>
  <c r="F21" l="1"/>
  <c r="J62"/>
  <c r="J109" s="1"/>
  <c r="H63"/>
  <c r="F42"/>
  <c r="F44"/>
  <c r="F103"/>
  <c r="J104"/>
  <c r="J102" s="1"/>
  <c r="F69"/>
  <c r="I103"/>
  <c r="G68"/>
  <c r="F104"/>
  <c r="J61"/>
  <c r="I61"/>
  <c r="K111"/>
  <c r="I110"/>
  <c r="G63"/>
  <c r="F72"/>
  <c r="H67"/>
  <c r="F67" s="1"/>
  <c r="J110"/>
  <c r="J111" s="1"/>
  <c r="H64"/>
  <c r="H62"/>
  <c r="H20"/>
  <c r="I23"/>
  <c r="J40"/>
  <c r="F40" s="1"/>
  <c r="H70"/>
  <c r="H39"/>
  <c r="F39" s="1"/>
  <c r="I24"/>
  <c r="F23"/>
  <c r="I21"/>
  <c r="I104"/>
  <c r="G104" s="1"/>
  <c r="F24"/>
  <c r="K24"/>
  <c r="K18" s="1"/>
  <c r="I44"/>
  <c r="K20"/>
  <c r="K61" s="1"/>
  <c r="K68"/>
  <c r="K103" s="1"/>
  <c r="K102" s="1"/>
  <c r="F68"/>
  <c r="F49"/>
  <c r="F64" l="1"/>
  <c r="H111"/>
  <c r="F111" s="1"/>
  <c r="J60"/>
  <c r="J108"/>
  <c r="J107" s="1"/>
  <c r="I39"/>
  <c r="G39" s="1"/>
  <c r="G44"/>
  <c r="F20"/>
  <c r="H61"/>
  <c r="H105"/>
  <c r="F70"/>
  <c r="H109"/>
  <c r="F109" s="1"/>
  <c r="F62"/>
  <c r="K108"/>
  <c r="K107" s="1"/>
  <c r="K60"/>
  <c r="F63"/>
  <c r="H110"/>
  <c r="F110" s="1"/>
  <c r="G23"/>
  <c r="I64"/>
  <c r="I60" s="1"/>
  <c r="G60" s="1"/>
  <c r="G61"/>
  <c r="I108"/>
  <c r="G24"/>
  <c r="I18"/>
  <c r="G18" s="1"/>
  <c r="I62"/>
  <c r="G21"/>
  <c r="G103"/>
  <c r="I102"/>
  <c r="G102" s="1"/>
  <c r="G20"/>
  <c r="H108" l="1"/>
  <c r="F61"/>
  <c r="H60"/>
  <c r="F60" s="1"/>
  <c r="G108"/>
  <c r="I107"/>
  <c r="G107" s="1"/>
  <c r="F105"/>
  <c r="H102"/>
  <c r="F102" s="1"/>
  <c r="G64"/>
  <c r="I111"/>
  <c r="G111" s="1"/>
  <c r="I109"/>
  <c r="G109" s="1"/>
  <c r="G62"/>
  <c r="F108" l="1"/>
  <c r="H107"/>
  <c r="F107" s="1"/>
</calcChain>
</file>

<file path=xl/sharedStrings.xml><?xml version="1.0" encoding="utf-8"?>
<sst xmlns="http://schemas.openxmlformats.org/spreadsheetml/2006/main" count="266" uniqueCount="92">
  <si>
    <t>№ п/п</t>
  </si>
  <si>
    <t>Целевая статья расходов</t>
  </si>
  <si>
    <t>Источник</t>
  </si>
  <si>
    <t>Код бюджетной классификации</t>
  </si>
  <si>
    <t>План</t>
  </si>
  <si>
    <t>Наименование</t>
  </si>
  <si>
    <t>Единица измерения</t>
  </si>
  <si>
    <t>О Т Ч Е Т</t>
  </si>
  <si>
    <t>ВСЕГО по  муниципальной программе</t>
  </si>
  <si>
    <t>Факт</t>
  </si>
  <si>
    <t xml:space="preserve">Факт </t>
  </si>
  <si>
    <t xml:space="preserve"> о реализации муниципальной программы  Москаленского муниципального района Омской области</t>
  </si>
  <si>
    <t>Значение</t>
  </si>
  <si>
    <t>Наименование показателя</t>
  </si>
  <si>
    <t>Финансовое обеспечение</t>
  </si>
  <si>
    <t>1. Налоговых и неналоговых доходов, поступлений нецелевого характера из местного бюджета(далее -источник №1)</t>
  </si>
  <si>
    <t>2. Поступлений целевого характера из областного бюджета(далее - источник №2)</t>
  </si>
  <si>
    <t>- источник №1</t>
  </si>
  <si>
    <t>- источник №2</t>
  </si>
  <si>
    <t>Главный распорядитель средств районного бюджета</t>
  </si>
  <si>
    <t>процент</t>
  </si>
  <si>
    <t>(502) Администрация Москаленского муниципального района Омской области</t>
  </si>
  <si>
    <t>Глава муниципального района Омской области</t>
  </si>
  <si>
    <t>х</t>
  </si>
  <si>
    <t>Объем рублей</t>
  </si>
  <si>
    <t>Цель муниципальной программы "Обеспечение развития физической культуры и спорта и реализации мероприятий в сфере молодежной политики в Москаленском муниципальном районе Омской области"</t>
  </si>
  <si>
    <t>Задача 1 муниципальной программы "Создание благоприятных условий для развития физкультурно-спортивной работы с населением Москаленского района"</t>
  </si>
  <si>
    <t xml:space="preserve">Цель подпрограммы 1 муниципальной программы "Создание благоприятных условий для развития физкультурно-спортивной работы с населением Москаленского района" </t>
  </si>
  <si>
    <t>Задача 1 подпрограммы 1 муниципальной программы "Развитие физкультурно-спортивной работы с населением Москаленского района"</t>
  </si>
  <si>
    <t>Всего, из них расходы за счет:</t>
  </si>
  <si>
    <t>Доля населения систематически занимающегося физической культурой и спортом</t>
  </si>
  <si>
    <t>Итого по подпрограмме № 1 муниципальной программы</t>
  </si>
  <si>
    <t>Цель подпрограммы 2 муниципальной программы "Создание благоприятных условий для реализации молодежной политики на территории Москаленского района, обеспечения деятельности  учреждений сферы молодежной политики Москаленского района"</t>
  </si>
  <si>
    <t>Задача 2 муниципальной программы "Создание благоприятных условий для реализации молодежной политики на территории Москаленского района, обеспечения деятельности  учреждений сферы молодежной политики Москаленского района"</t>
  </si>
  <si>
    <t>Задача 1 муниципальной программы 2 муниципальной программы "Реализация мероприятий для детей и молодежи, организация оздоровления и трудоустройства несовершеннолетних граждан"</t>
  </si>
  <si>
    <t>Итого по подпрограмме № 2 муниципальной программы</t>
  </si>
  <si>
    <t xml:space="preserve">единиц </t>
  </si>
  <si>
    <t>Количество проводимых мероприятий для детей и молодежи</t>
  </si>
  <si>
    <t>А.В. Ряполов</t>
  </si>
  <si>
    <t xml:space="preserve">"Развитие физической культуры и спорта и реализация мероприятий в сфере молодежной политики в Москаленском районе" </t>
  </si>
  <si>
    <t>Задача №2 подпрограммы №1 "Реализация программ  спортивной подготовки"</t>
  </si>
  <si>
    <t>Основное мероприятие: Осуществление спортивной подготовки</t>
  </si>
  <si>
    <t>(502) МБУ "Москаленская спортивная школа"</t>
  </si>
  <si>
    <t>Количество участия в спортивных мероприятиях</t>
  </si>
  <si>
    <t>еденицы</t>
  </si>
  <si>
    <t>Основное мероприятие: Развитие физической культуры</t>
  </si>
  <si>
    <t>Мероприятие 1: Обеспечение деятельности учреждения осуществляющего спортивную подготовку</t>
  </si>
  <si>
    <t>ОМ:Реализация мероприятий в сфере молодежной политики</t>
  </si>
  <si>
    <t>Темп роста расходов на молодежную политику</t>
  </si>
  <si>
    <t>%</t>
  </si>
  <si>
    <t>Доля трудоустроенных несовершеннолетних от общего числа несовершеннолетних граждан</t>
  </si>
  <si>
    <t>Количество оздоровленных несовершеннолетних</t>
  </si>
  <si>
    <t>чел.</t>
  </si>
  <si>
    <t>1.1</t>
  </si>
  <si>
    <t>1.1.1</t>
  </si>
  <si>
    <t>2.1</t>
  </si>
  <si>
    <t>2.1.1</t>
  </si>
  <si>
    <t>3.1</t>
  </si>
  <si>
    <t>3.1.1</t>
  </si>
  <si>
    <t>3.1.2</t>
  </si>
  <si>
    <t>3.1.3</t>
  </si>
  <si>
    <t>3.1.4</t>
  </si>
  <si>
    <t>3.1.5</t>
  </si>
  <si>
    <t>(502) Администрация Москаленского муниципального района Омской области,МКУ "Москаленский ЦРДиМ"</t>
  </si>
  <si>
    <t>100</t>
  </si>
  <si>
    <t>101,3</t>
  </si>
  <si>
    <t>Доля оздоровленных несовершеннолетних от общего числа несовершеннолетних граждан</t>
  </si>
  <si>
    <t>на 01 января 2023 г.</t>
  </si>
  <si>
    <t>1.1.2</t>
  </si>
  <si>
    <t>36</t>
  </si>
  <si>
    <t>0</t>
  </si>
  <si>
    <t>3</t>
  </si>
  <si>
    <t>Количество модернизированных и эксплуатируемых плоскостных спортивных сооружений</t>
  </si>
  <si>
    <t>ед.</t>
  </si>
  <si>
    <t>101</t>
  </si>
  <si>
    <t>109</t>
  </si>
  <si>
    <t>120</t>
  </si>
  <si>
    <t>105</t>
  </si>
  <si>
    <t>Целевой индикатор мероприятий муниципальной программы</t>
  </si>
  <si>
    <t>Всего</t>
  </si>
  <si>
    <t>3. Иных источников финансирования, предусмотренных законодательством(далее - источникN3)</t>
  </si>
  <si>
    <t>4. Переходящего остатка бюджетных средств (далее - источникN4)</t>
  </si>
  <si>
    <t>- источник №3</t>
  </si>
  <si>
    <t>- источник №4</t>
  </si>
  <si>
    <t>источник №4</t>
  </si>
  <si>
    <t>Мероприятие 2:Субсидия организациям, индивидуальным предпринимателям на модернизацию и эксплуатацию плоскостных спортивных сооружений находящихся на территории муниципального образования Омской области,включая их оснащение спортивным оборудованием и инвентарем</t>
  </si>
  <si>
    <t>Мероприятие 5:Организация  и осуществление мероприятий по работе с детьми и молодежью</t>
  </si>
  <si>
    <t>Мероприятие 4:Организация трудовой деятельности несовершеннолетних</t>
  </si>
  <si>
    <t>Мероприятие 3:Организация отдыха,оздоровления несовершеннолетних</t>
  </si>
  <si>
    <t>Мероприятие 2:Организация и проведение мероприятий для детей и молодежи</t>
  </si>
  <si>
    <t>Мероприятие 1:Обеспечение деятельности учреждений молодежной политики</t>
  </si>
  <si>
    <t>Мероприятие 1:Организация и проведение мероприятий и соревнований</t>
  </si>
</sst>
</file>

<file path=xl/styles.xml><?xml version="1.0" encoding="utf-8"?>
<styleSheet xmlns="http://schemas.openxmlformats.org/spreadsheetml/2006/main">
  <numFmts count="1">
    <numFmt numFmtId="194" formatCode="000000"/>
  </numFmts>
  <fonts count="8">
    <font>
      <sz val="10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4" fontId="1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2" fontId="1" fillId="0" borderId="12" xfId="0" applyNumberFormat="1" applyFont="1" applyFill="1" applyBorder="1" applyAlignment="1">
      <alignment horizontal="left" wrapText="1"/>
    </xf>
    <xf numFmtId="2" fontId="1" fillId="0" borderId="6" xfId="0" applyNumberFormat="1" applyFont="1" applyBorder="1" applyAlignment="1">
      <alignment horizontal="left"/>
    </xf>
    <xf numFmtId="0" fontId="1" fillId="0" borderId="1" xfId="0" applyFont="1" applyFill="1" applyBorder="1" applyAlignment="1">
      <alignment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center" vertical="top" wrapText="1"/>
    </xf>
    <xf numFmtId="49" fontId="0" fillId="0" borderId="3" xfId="0" applyNumberFormat="1" applyBorder="1" applyAlignment="1">
      <alignment horizontal="center" vertical="top" wrapText="1"/>
    </xf>
    <xf numFmtId="49" fontId="0" fillId="0" borderId="7" xfId="0" applyNumberForma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wrapText="1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49" fontId="6" fillId="0" borderId="2" xfId="0" applyNumberFormat="1" applyFont="1" applyFill="1" applyBorder="1" applyAlignment="1">
      <alignment wrapText="1"/>
    </xf>
    <xf numFmtId="49" fontId="6" fillId="0" borderId="15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49" fontId="1" fillId="0" borderId="10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wrapText="1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 applyAlignment="1">
      <alignment horizont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/>
    <xf numFmtId="2" fontId="1" fillId="0" borderId="1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7" xfId="0" applyFont="1" applyFill="1" applyBorder="1" applyAlignment="1"/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top" wrapText="1"/>
    </xf>
    <xf numFmtId="49" fontId="1" fillId="0" borderId="7" xfId="0" applyNumberFormat="1" applyFont="1" applyFill="1" applyBorder="1" applyAlignment="1">
      <alignment vertical="top" wrapText="1"/>
    </xf>
    <xf numFmtId="194" fontId="1" fillId="0" borderId="13" xfId="0" applyNumberFormat="1" applyFont="1" applyFill="1" applyBorder="1" applyAlignment="1">
      <alignment horizontal="center" vertical="top" wrapText="1"/>
    </xf>
    <xf numFmtId="194" fontId="1" fillId="0" borderId="3" xfId="0" applyNumberFormat="1" applyFont="1" applyFill="1" applyBorder="1" applyAlignment="1">
      <alignment horizontal="center" vertical="top" wrapText="1"/>
    </xf>
    <xf numFmtId="194" fontId="1" fillId="0" borderId="7" xfId="0" applyNumberFormat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left" wrapText="1"/>
    </xf>
    <xf numFmtId="2" fontId="2" fillId="0" borderId="7" xfId="0" applyNumberFormat="1" applyFont="1" applyBorder="1" applyAlignment="1">
      <alignment horizontal="left"/>
    </xf>
    <xf numFmtId="49" fontId="1" fillId="0" borderId="8" xfId="0" applyNumberFormat="1" applyFont="1" applyFill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161"/>
  <sheetViews>
    <sheetView tabSelected="1" view="pageBreakPreview" topLeftCell="A22" zoomScaleNormal="100" zoomScaleSheetLayoutView="100" workbookViewId="0">
      <selection activeCell="J20" sqref="J20"/>
    </sheetView>
  </sheetViews>
  <sheetFormatPr defaultColWidth="9.1796875" defaultRowHeight="13"/>
  <cols>
    <col min="1" max="1" width="6.81640625" style="1" customWidth="1"/>
    <col min="2" max="2" width="25.1796875" style="1" customWidth="1"/>
    <col min="3" max="3" width="16" style="1" customWidth="1"/>
    <col min="4" max="4" width="11" style="1" customWidth="1"/>
    <col min="5" max="5" width="20.81640625" style="1" customWidth="1"/>
    <col min="6" max="6" width="15.453125" style="1" customWidth="1"/>
    <col min="7" max="7" width="13" style="1" customWidth="1"/>
    <col min="8" max="8" width="13.81640625" style="1" customWidth="1"/>
    <col min="9" max="9" width="13" style="1" customWidth="1"/>
    <col min="10" max="10" width="15" style="1" customWidth="1"/>
    <col min="11" max="11" width="14.26953125" style="1" customWidth="1"/>
    <col min="12" max="12" width="21.1796875" style="1" customWidth="1"/>
    <col min="13" max="17" width="10.453125" style="1" customWidth="1"/>
    <col min="18" max="18" width="8.26953125" style="1" customWidth="1"/>
    <col min="19" max="19" width="8.81640625" style="1" customWidth="1"/>
    <col min="20" max="16384" width="9.1796875" style="1"/>
  </cols>
  <sheetData>
    <row r="3" spans="1:19" ht="15">
      <c r="A3" s="7"/>
      <c r="B3" s="123" t="s">
        <v>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5.5">
      <c r="A4" s="125" t="s">
        <v>11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19" ht="15.5">
      <c r="A5" s="7"/>
      <c r="B5" s="125" t="s">
        <v>39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</row>
    <row r="6" spans="1:19" ht="15.5">
      <c r="A6" s="7"/>
      <c r="B6" s="125" t="s">
        <v>67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</row>
    <row r="7" spans="1:19" ht="15.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19"/>
      <c r="O7" s="19"/>
      <c r="P7" s="18"/>
      <c r="Q7" s="18"/>
      <c r="R7" s="7"/>
      <c r="S7" s="7"/>
    </row>
    <row r="8" spans="1:19" ht="26.25" customHeight="1">
      <c r="A8" s="104" t="s">
        <v>0</v>
      </c>
      <c r="B8" s="104" t="s">
        <v>13</v>
      </c>
      <c r="C8" s="162" t="s">
        <v>14</v>
      </c>
      <c r="D8" s="107"/>
      <c r="E8" s="107"/>
      <c r="F8" s="107"/>
      <c r="G8" s="107"/>
      <c r="H8" s="107"/>
      <c r="I8" s="107"/>
      <c r="J8" s="107"/>
      <c r="K8" s="107"/>
      <c r="L8" s="124" t="s">
        <v>78</v>
      </c>
      <c r="M8" s="124"/>
      <c r="N8" s="124"/>
      <c r="O8" s="124"/>
      <c r="P8" s="124"/>
      <c r="Q8" s="124"/>
      <c r="R8" s="124"/>
      <c r="S8" s="124"/>
    </row>
    <row r="9" spans="1:19" ht="17.25" customHeight="1">
      <c r="A9" s="105"/>
      <c r="B9" s="105"/>
      <c r="C9" s="109" t="s">
        <v>3</v>
      </c>
      <c r="D9" s="110"/>
      <c r="E9" s="124" t="s">
        <v>2</v>
      </c>
      <c r="F9" s="109" t="s">
        <v>24</v>
      </c>
      <c r="G9" s="163"/>
      <c r="H9" s="163"/>
      <c r="I9" s="163"/>
      <c r="J9" s="163"/>
      <c r="K9" s="163"/>
      <c r="L9" s="104" t="s">
        <v>5</v>
      </c>
      <c r="M9" s="104" t="s">
        <v>6</v>
      </c>
      <c r="N9" s="109" t="s">
        <v>79</v>
      </c>
      <c r="O9" s="115"/>
      <c r="P9" s="107" t="s">
        <v>12</v>
      </c>
      <c r="Q9" s="108"/>
      <c r="R9" s="107" t="s">
        <v>12</v>
      </c>
      <c r="S9" s="108"/>
    </row>
    <row r="10" spans="1:19" ht="17.25" customHeight="1">
      <c r="A10" s="105"/>
      <c r="B10" s="105"/>
      <c r="C10" s="111"/>
      <c r="D10" s="112"/>
      <c r="E10" s="124"/>
      <c r="F10" s="25"/>
      <c r="G10" s="21"/>
      <c r="H10" s="109">
        <v>2021</v>
      </c>
      <c r="I10" s="110"/>
      <c r="J10" s="109">
        <v>2022</v>
      </c>
      <c r="K10" s="110"/>
      <c r="L10" s="105"/>
      <c r="M10" s="105"/>
      <c r="N10" s="164"/>
      <c r="O10" s="165"/>
      <c r="P10" s="110">
        <v>2021</v>
      </c>
      <c r="Q10" s="115"/>
      <c r="R10" s="110">
        <v>2022</v>
      </c>
      <c r="S10" s="115"/>
    </row>
    <row r="11" spans="1:19" ht="15" customHeight="1">
      <c r="A11" s="105"/>
      <c r="B11" s="105"/>
      <c r="C11" s="111"/>
      <c r="D11" s="112"/>
      <c r="E11" s="124"/>
      <c r="F11" s="28" t="s">
        <v>79</v>
      </c>
      <c r="G11" s="22"/>
      <c r="H11" s="111"/>
      <c r="I11" s="161"/>
      <c r="J11" s="111"/>
      <c r="K11" s="161"/>
      <c r="L11" s="105"/>
      <c r="M11" s="105"/>
      <c r="N11" s="164"/>
      <c r="O11" s="165"/>
      <c r="P11" s="112"/>
      <c r="Q11" s="116"/>
      <c r="R11" s="112"/>
      <c r="S11" s="116"/>
    </row>
    <row r="12" spans="1:19" ht="4.5" customHeight="1">
      <c r="A12" s="105"/>
      <c r="B12" s="105"/>
      <c r="C12" s="113"/>
      <c r="D12" s="114"/>
      <c r="E12" s="124"/>
      <c r="F12" s="26"/>
      <c r="G12" s="23"/>
      <c r="H12" s="113"/>
      <c r="I12" s="114"/>
      <c r="J12" s="113"/>
      <c r="K12" s="114"/>
      <c r="L12" s="105"/>
      <c r="M12" s="105"/>
      <c r="N12" s="166"/>
      <c r="O12" s="167"/>
      <c r="P12" s="114"/>
      <c r="Q12" s="117"/>
      <c r="R12" s="114"/>
      <c r="S12" s="117"/>
    </row>
    <row r="13" spans="1:19" ht="58" customHeight="1">
      <c r="A13" s="106"/>
      <c r="B13" s="106"/>
      <c r="C13" s="4" t="s">
        <v>19</v>
      </c>
      <c r="D13" s="5" t="s">
        <v>1</v>
      </c>
      <c r="E13" s="124"/>
      <c r="F13" s="20" t="s">
        <v>4</v>
      </c>
      <c r="G13" s="20" t="s">
        <v>9</v>
      </c>
      <c r="H13" s="17" t="s">
        <v>4</v>
      </c>
      <c r="I13" s="17" t="s">
        <v>9</v>
      </c>
      <c r="J13" s="24" t="s">
        <v>4</v>
      </c>
      <c r="K13" s="24" t="s">
        <v>9</v>
      </c>
      <c r="L13" s="106"/>
      <c r="M13" s="106"/>
      <c r="N13" s="20" t="s">
        <v>4</v>
      </c>
      <c r="O13" s="20" t="s">
        <v>10</v>
      </c>
      <c r="P13" s="17" t="s">
        <v>4</v>
      </c>
      <c r="Q13" s="17" t="s">
        <v>10</v>
      </c>
      <c r="R13" s="4" t="s">
        <v>4</v>
      </c>
      <c r="S13" s="4" t="s">
        <v>10</v>
      </c>
    </row>
    <row r="14" spans="1:19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10</v>
      </c>
      <c r="J14" s="6">
        <v>13</v>
      </c>
      <c r="K14" s="6">
        <v>15</v>
      </c>
      <c r="L14" s="6">
        <v>18</v>
      </c>
      <c r="M14" s="6">
        <v>19</v>
      </c>
      <c r="N14" s="6">
        <v>20</v>
      </c>
      <c r="O14" s="6">
        <v>21</v>
      </c>
      <c r="P14" s="6">
        <v>22</v>
      </c>
      <c r="Q14" s="6">
        <v>23</v>
      </c>
      <c r="R14" s="6">
        <v>24</v>
      </c>
      <c r="S14" s="6">
        <v>25</v>
      </c>
    </row>
    <row r="15" spans="1:19" ht="35.15" customHeight="1">
      <c r="A15" s="130" t="s">
        <v>25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</row>
    <row r="16" spans="1:19" ht="30" customHeight="1">
      <c r="A16" s="89" t="s">
        <v>26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</row>
    <row r="17" spans="1:19" ht="30" customHeight="1">
      <c r="A17" s="89" t="s">
        <v>27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1"/>
    </row>
    <row r="18" spans="1:19" ht="10.5" customHeight="1">
      <c r="A18" s="133">
        <v>1</v>
      </c>
      <c r="B18" s="136" t="s">
        <v>28</v>
      </c>
      <c r="C18" s="137"/>
      <c r="D18" s="138"/>
      <c r="E18" s="131" t="s">
        <v>29</v>
      </c>
      <c r="F18" s="168">
        <f>H18+J18</f>
        <v>4069379.63</v>
      </c>
      <c r="G18" s="168">
        <f>I18+K18</f>
        <v>2534679.63</v>
      </c>
      <c r="H18" s="39">
        <f>H24</f>
        <v>1111435.92</v>
      </c>
      <c r="I18" s="39">
        <f>I24</f>
        <v>1111435.92</v>
      </c>
      <c r="J18" s="39">
        <f>J24</f>
        <v>2957943.71</v>
      </c>
      <c r="K18" s="39">
        <f>K24</f>
        <v>1423243.71</v>
      </c>
      <c r="L18" s="86" t="s">
        <v>23</v>
      </c>
      <c r="M18" s="86" t="s">
        <v>23</v>
      </c>
      <c r="N18" s="86" t="s">
        <v>23</v>
      </c>
      <c r="O18" s="86" t="s">
        <v>23</v>
      </c>
      <c r="P18" s="83" t="s">
        <v>23</v>
      </c>
      <c r="Q18" s="83" t="s">
        <v>23</v>
      </c>
      <c r="R18" s="83" t="s">
        <v>23</v>
      </c>
      <c r="S18" s="83" t="s">
        <v>23</v>
      </c>
    </row>
    <row r="19" spans="1:19" ht="15" customHeight="1">
      <c r="A19" s="134"/>
      <c r="B19" s="139"/>
      <c r="C19" s="140"/>
      <c r="D19" s="141"/>
      <c r="E19" s="132"/>
      <c r="F19" s="169"/>
      <c r="G19" s="169"/>
      <c r="H19" s="40"/>
      <c r="I19" s="40"/>
      <c r="J19" s="40"/>
      <c r="K19" s="40"/>
      <c r="L19" s="87"/>
      <c r="M19" s="87"/>
      <c r="N19" s="87"/>
      <c r="O19" s="87"/>
      <c r="P19" s="84"/>
      <c r="Q19" s="84"/>
      <c r="R19" s="84"/>
      <c r="S19" s="84"/>
    </row>
    <row r="20" spans="1:19" ht="75" customHeight="1">
      <c r="A20" s="134"/>
      <c r="B20" s="139"/>
      <c r="C20" s="142"/>
      <c r="D20" s="141"/>
      <c r="E20" s="10" t="s">
        <v>15</v>
      </c>
      <c r="F20" s="29">
        <f t="shared" ref="F20:F53" si="0">H20+J20</f>
        <v>2554679.63</v>
      </c>
      <c r="G20" s="29">
        <f t="shared" ref="G20:G53" si="1">I20+K20</f>
        <v>2534679.63</v>
      </c>
      <c r="H20" s="30">
        <f t="shared" ref="H20:K23" si="2">H25</f>
        <v>1111435.92</v>
      </c>
      <c r="I20" s="30">
        <f t="shared" si="2"/>
        <v>1111435.92</v>
      </c>
      <c r="J20" s="30">
        <f t="shared" si="2"/>
        <v>1443243.71</v>
      </c>
      <c r="K20" s="30">
        <f t="shared" si="2"/>
        <v>1423243.71</v>
      </c>
      <c r="L20" s="87"/>
      <c r="M20" s="87"/>
      <c r="N20" s="87"/>
      <c r="O20" s="87"/>
      <c r="P20" s="84"/>
      <c r="Q20" s="84"/>
      <c r="R20" s="84"/>
      <c r="S20" s="84"/>
    </row>
    <row r="21" spans="1:19" ht="48.75" customHeight="1">
      <c r="A21" s="134"/>
      <c r="B21" s="139"/>
      <c r="C21" s="142"/>
      <c r="D21" s="141"/>
      <c r="E21" s="10" t="s">
        <v>16</v>
      </c>
      <c r="F21" s="29">
        <f>H21+J21</f>
        <v>1514700</v>
      </c>
      <c r="G21" s="29">
        <f>I21+K21</f>
        <v>0</v>
      </c>
      <c r="H21" s="30">
        <f t="shared" si="2"/>
        <v>0</v>
      </c>
      <c r="I21" s="30">
        <f t="shared" si="2"/>
        <v>0</v>
      </c>
      <c r="J21" s="30">
        <f t="shared" si="2"/>
        <v>1514700</v>
      </c>
      <c r="K21" s="30">
        <f t="shared" si="2"/>
        <v>0</v>
      </c>
      <c r="L21" s="87"/>
      <c r="M21" s="87"/>
      <c r="N21" s="87"/>
      <c r="O21" s="87"/>
      <c r="P21" s="84"/>
      <c r="Q21" s="84"/>
      <c r="R21" s="84"/>
      <c r="S21" s="84"/>
    </row>
    <row r="22" spans="1:19" ht="69" customHeight="1">
      <c r="A22" s="134"/>
      <c r="B22" s="139"/>
      <c r="C22" s="142"/>
      <c r="D22" s="141"/>
      <c r="E22" s="32" t="s">
        <v>80</v>
      </c>
      <c r="F22" s="29">
        <v>0</v>
      </c>
      <c r="G22" s="29">
        <v>0</v>
      </c>
      <c r="H22" s="30">
        <f t="shared" si="2"/>
        <v>0</v>
      </c>
      <c r="I22" s="30">
        <f t="shared" si="2"/>
        <v>0</v>
      </c>
      <c r="J22" s="30">
        <f t="shared" si="2"/>
        <v>0</v>
      </c>
      <c r="K22" s="30">
        <f t="shared" si="2"/>
        <v>0</v>
      </c>
      <c r="L22" s="87"/>
      <c r="M22" s="87"/>
      <c r="N22" s="87"/>
      <c r="O22" s="87"/>
      <c r="P22" s="84"/>
      <c r="Q22" s="84"/>
      <c r="R22" s="84"/>
      <c r="S22" s="84"/>
    </row>
    <row r="23" spans="1:19" ht="44.25" customHeight="1">
      <c r="A23" s="134"/>
      <c r="B23" s="139"/>
      <c r="C23" s="140"/>
      <c r="D23" s="141"/>
      <c r="E23" s="32" t="s">
        <v>81</v>
      </c>
      <c r="F23" s="29">
        <f t="shared" si="0"/>
        <v>0</v>
      </c>
      <c r="G23" s="29">
        <f t="shared" si="1"/>
        <v>0</v>
      </c>
      <c r="H23" s="30">
        <f t="shared" si="2"/>
        <v>0</v>
      </c>
      <c r="I23" s="30">
        <f t="shared" si="2"/>
        <v>0</v>
      </c>
      <c r="J23" s="30">
        <f t="shared" si="2"/>
        <v>0</v>
      </c>
      <c r="K23" s="30">
        <f t="shared" si="2"/>
        <v>0</v>
      </c>
      <c r="L23" s="88"/>
      <c r="M23" s="88"/>
      <c r="N23" s="88"/>
      <c r="O23" s="88"/>
      <c r="P23" s="85"/>
      <c r="Q23" s="85"/>
      <c r="R23" s="85"/>
      <c r="S23" s="85"/>
    </row>
    <row r="24" spans="1:19" ht="39" customHeight="1">
      <c r="A24" s="75" t="s">
        <v>53</v>
      </c>
      <c r="B24" s="76" t="s">
        <v>45</v>
      </c>
      <c r="C24" s="73" t="s">
        <v>23</v>
      </c>
      <c r="D24" s="76"/>
      <c r="E24" s="10" t="s">
        <v>29</v>
      </c>
      <c r="F24" s="29">
        <f t="shared" si="0"/>
        <v>4069379.63</v>
      </c>
      <c r="G24" s="29">
        <f t="shared" si="1"/>
        <v>2534679.63</v>
      </c>
      <c r="H24" s="30">
        <f>H25+H26+H27+H28</f>
        <v>1111435.92</v>
      </c>
      <c r="I24" s="30">
        <f>I25+I26+I27+I28</f>
        <v>1111435.92</v>
      </c>
      <c r="J24" s="30">
        <f>J25+J26+J27+J28</f>
        <v>2957943.71</v>
      </c>
      <c r="K24" s="30">
        <f>K25+K26+K27+K28</f>
        <v>1423243.71</v>
      </c>
      <c r="L24" s="71" t="s">
        <v>23</v>
      </c>
      <c r="M24" s="72" t="s">
        <v>23</v>
      </c>
      <c r="N24" s="44" t="s">
        <v>23</v>
      </c>
      <c r="O24" s="44" t="s">
        <v>23</v>
      </c>
      <c r="P24" s="36" t="s">
        <v>23</v>
      </c>
      <c r="Q24" s="36" t="s">
        <v>23</v>
      </c>
      <c r="R24" s="36" t="s">
        <v>23</v>
      </c>
      <c r="S24" s="36" t="s">
        <v>23</v>
      </c>
    </row>
    <row r="25" spans="1:19" ht="28.5" customHeight="1">
      <c r="A25" s="75"/>
      <c r="B25" s="76"/>
      <c r="C25" s="74"/>
      <c r="D25" s="76"/>
      <c r="E25" s="10" t="s">
        <v>17</v>
      </c>
      <c r="F25" s="29">
        <f t="shared" si="0"/>
        <v>2554679.63</v>
      </c>
      <c r="G25" s="29">
        <f t="shared" si="1"/>
        <v>2534679.63</v>
      </c>
      <c r="H25" s="30">
        <f t="shared" ref="H25:K28" si="3">H30+H35</f>
        <v>1111435.92</v>
      </c>
      <c r="I25" s="30">
        <f t="shared" si="3"/>
        <v>1111435.92</v>
      </c>
      <c r="J25" s="30">
        <f t="shared" si="3"/>
        <v>1443243.71</v>
      </c>
      <c r="K25" s="30">
        <f t="shared" si="3"/>
        <v>1423243.71</v>
      </c>
      <c r="L25" s="65"/>
      <c r="M25" s="61"/>
      <c r="N25" s="45"/>
      <c r="O25" s="45"/>
      <c r="P25" s="37"/>
      <c r="Q25" s="37"/>
      <c r="R25" s="37"/>
      <c r="S25" s="37"/>
    </row>
    <row r="26" spans="1:19" ht="28.5" customHeight="1">
      <c r="A26" s="75"/>
      <c r="B26" s="76"/>
      <c r="C26" s="74"/>
      <c r="D26" s="76"/>
      <c r="E26" s="10" t="s">
        <v>18</v>
      </c>
      <c r="F26" s="29">
        <f t="shared" si="0"/>
        <v>1514700</v>
      </c>
      <c r="G26" s="29">
        <f>I26+K26</f>
        <v>0</v>
      </c>
      <c r="H26" s="30">
        <f t="shared" si="3"/>
        <v>0</v>
      </c>
      <c r="I26" s="30">
        <f t="shared" si="3"/>
        <v>0</v>
      </c>
      <c r="J26" s="30">
        <f t="shared" si="3"/>
        <v>1514700</v>
      </c>
      <c r="K26" s="30">
        <f t="shared" si="3"/>
        <v>0</v>
      </c>
      <c r="L26" s="65"/>
      <c r="M26" s="61"/>
      <c r="N26" s="45"/>
      <c r="O26" s="45"/>
      <c r="P26" s="37"/>
      <c r="Q26" s="37"/>
      <c r="R26" s="37"/>
      <c r="S26" s="37"/>
    </row>
    <row r="27" spans="1:19" ht="28.5" customHeight="1">
      <c r="A27" s="75"/>
      <c r="B27" s="76"/>
      <c r="C27" s="74"/>
      <c r="D27" s="76"/>
      <c r="E27" s="10" t="s">
        <v>82</v>
      </c>
      <c r="F27" s="29">
        <f t="shared" si="0"/>
        <v>0</v>
      </c>
      <c r="G27" s="29">
        <v>0</v>
      </c>
      <c r="H27" s="30">
        <f t="shared" si="3"/>
        <v>0</v>
      </c>
      <c r="I27" s="30">
        <f t="shared" si="3"/>
        <v>0</v>
      </c>
      <c r="J27" s="30">
        <f t="shared" si="3"/>
        <v>0</v>
      </c>
      <c r="K27" s="30">
        <f t="shared" si="3"/>
        <v>0</v>
      </c>
      <c r="L27" s="65"/>
      <c r="M27" s="61"/>
      <c r="N27" s="45"/>
      <c r="O27" s="45"/>
      <c r="P27" s="37"/>
      <c r="Q27" s="37"/>
      <c r="R27" s="37"/>
      <c r="S27" s="37"/>
    </row>
    <row r="28" spans="1:19" ht="21.75" customHeight="1">
      <c r="A28" s="75"/>
      <c r="B28" s="76"/>
      <c r="C28" s="74"/>
      <c r="D28" s="76"/>
      <c r="E28" s="10" t="s">
        <v>83</v>
      </c>
      <c r="F28" s="29">
        <f t="shared" si="0"/>
        <v>0</v>
      </c>
      <c r="G28" s="29">
        <f t="shared" si="1"/>
        <v>0</v>
      </c>
      <c r="H28" s="30">
        <f t="shared" si="3"/>
        <v>0</v>
      </c>
      <c r="I28" s="30">
        <f t="shared" si="3"/>
        <v>0</v>
      </c>
      <c r="J28" s="30">
        <f t="shared" si="3"/>
        <v>0</v>
      </c>
      <c r="K28" s="30">
        <f t="shared" si="3"/>
        <v>0</v>
      </c>
      <c r="L28" s="66"/>
      <c r="M28" s="62"/>
      <c r="N28" s="46"/>
      <c r="O28" s="46"/>
      <c r="P28" s="38"/>
      <c r="Q28" s="38"/>
      <c r="R28" s="38"/>
      <c r="S28" s="38"/>
    </row>
    <row r="29" spans="1:19" ht="28.5" customHeight="1">
      <c r="A29" s="75" t="s">
        <v>54</v>
      </c>
      <c r="B29" s="76" t="s">
        <v>91</v>
      </c>
      <c r="C29" s="76" t="s">
        <v>21</v>
      </c>
      <c r="D29" s="76"/>
      <c r="E29" s="10" t="s">
        <v>29</v>
      </c>
      <c r="F29" s="29">
        <f t="shared" si="0"/>
        <v>2534679.63</v>
      </c>
      <c r="G29" s="29">
        <f t="shared" si="1"/>
        <v>2534679.63</v>
      </c>
      <c r="H29" s="30">
        <f>H30+H31+H32+H33</f>
        <v>1111435.92</v>
      </c>
      <c r="I29" s="30">
        <f>I30+I31+I32+I33</f>
        <v>1111435.92</v>
      </c>
      <c r="J29" s="30">
        <f>J30+J31+J32+J33</f>
        <v>1423243.71</v>
      </c>
      <c r="K29" s="30">
        <f>K30+K31+K32+K33</f>
        <v>1423243.71</v>
      </c>
      <c r="L29" s="81" t="s">
        <v>30</v>
      </c>
      <c r="M29" s="49" t="s">
        <v>20</v>
      </c>
      <c r="N29" s="127">
        <f>P29+R29</f>
        <v>72</v>
      </c>
      <c r="O29" s="127">
        <f>Q29+S29</f>
        <v>72</v>
      </c>
      <c r="P29" s="47" t="s">
        <v>69</v>
      </c>
      <c r="Q29" s="49">
        <v>36</v>
      </c>
      <c r="R29" s="47">
        <v>36</v>
      </c>
      <c r="S29" s="49">
        <v>36</v>
      </c>
    </row>
    <row r="30" spans="1:19" ht="21.75" customHeight="1">
      <c r="A30" s="75"/>
      <c r="B30" s="76"/>
      <c r="C30" s="76"/>
      <c r="D30" s="76"/>
      <c r="E30" s="10" t="s">
        <v>17</v>
      </c>
      <c r="F30" s="29">
        <f t="shared" si="0"/>
        <v>2534679.63</v>
      </c>
      <c r="G30" s="29">
        <f t="shared" si="1"/>
        <v>2534679.63</v>
      </c>
      <c r="H30" s="30">
        <v>1111435.92</v>
      </c>
      <c r="I30" s="31">
        <v>1111435.92</v>
      </c>
      <c r="J30" s="30">
        <v>1423243.71</v>
      </c>
      <c r="K30" s="31">
        <v>1423243.71</v>
      </c>
      <c r="L30" s="82"/>
      <c r="M30" s="50"/>
      <c r="N30" s="45"/>
      <c r="O30" s="45"/>
      <c r="P30" s="48"/>
      <c r="Q30" s="50"/>
      <c r="R30" s="48"/>
      <c r="S30" s="50"/>
    </row>
    <row r="31" spans="1:19" ht="21.75" customHeight="1">
      <c r="A31" s="75"/>
      <c r="B31" s="76"/>
      <c r="C31" s="76"/>
      <c r="D31" s="76"/>
      <c r="E31" s="10" t="s">
        <v>18</v>
      </c>
      <c r="F31" s="29">
        <f t="shared" si="0"/>
        <v>0</v>
      </c>
      <c r="G31" s="29">
        <f>I31+K31</f>
        <v>0</v>
      </c>
      <c r="H31" s="30">
        <v>0</v>
      </c>
      <c r="I31" s="31">
        <v>0</v>
      </c>
      <c r="J31" s="30">
        <v>0</v>
      </c>
      <c r="K31" s="31">
        <v>0</v>
      </c>
      <c r="L31" s="82"/>
      <c r="M31" s="50"/>
      <c r="N31" s="45"/>
      <c r="O31" s="45"/>
      <c r="P31" s="48"/>
      <c r="Q31" s="50"/>
      <c r="R31" s="48"/>
      <c r="S31" s="50"/>
    </row>
    <row r="32" spans="1:19" ht="21.75" customHeight="1">
      <c r="A32" s="75"/>
      <c r="B32" s="76"/>
      <c r="C32" s="76"/>
      <c r="D32" s="76"/>
      <c r="E32" s="10" t="s">
        <v>82</v>
      </c>
      <c r="F32" s="29">
        <f t="shared" si="0"/>
        <v>0</v>
      </c>
      <c r="G32" s="29">
        <f>I32+K32</f>
        <v>0</v>
      </c>
      <c r="H32" s="30">
        <v>0</v>
      </c>
      <c r="I32" s="31">
        <v>0</v>
      </c>
      <c r="J32" s="30">
        <v>0</v>
      </c>
      <c r="K32" s="31">
        <v>0</v>
      </c>
      <c r="L32" s="82"/>
      <c r="M32" s="50"/>
      <c r="N32" s="45"/>
      <c r="O32" s="45"/>
      <c r="P32" s="48"/>
      <c r="Q32" s="50"/>
      <c r="R32" s="48"/>
      <c r="S32" s="50"/>
    </row>
    <row r="33" spans="1:19" ht="21.75" customHeight="1">
      <c r="A33" s="75"/>
      <c r="B33" s="76"/>
      <c r="C33" s="76"/>
      <c r="D33" s="76"/>
      <c r="E33" s="10" t="s">
        <v>83</v>
      </c>
      <c r="F33" s="29">
        <f t="shared" si="0"/>
        <v>0</v>
      </c>
      <c r="G33" s="29">
        <f t="shared" si="1"/>
        <v>0</v>
      </c>
      <c r="H33" s="30">
        <v>0</v>
      </c>
      <c r="I33" s="31">
        <v>0</v>
      </c>
      <c r="J33" s="30">
        <v>0</v>
      </c>
      <c r="K33" s="31">
        <v>0</v>
      </c>
      <c r="L33" s="82"/>
      <c r="M33" s="50"/>
      <c r="N33" s="46"/>
      <c r="O33" s="46"/>
      <c r="P33" s="48"/>
      <c r="Q33" s="50"/>
      <c r="R33" s="48"/>
      <c r="S33" s="50"/>
    </row>
    <row r="34" spans="1:19" ht="44.25" customHeight="1">
      <c r="A34" s="75" t="s">
        <v>68</v>
      </c>
      <c r="B34" s="151" t="s">
        <v>85</v>
      </c>
      <c r="C34" s="76" t="s">
        <v>21</v>
      </c>
      <c r="D34" s="76"/>
      <c r="E34" s="10" t="s">
        <v>29</v>
      </c>
      <c r="F34" s="29">
        <f t="shared" si="0"/>
        <v>1534700</v>
      </c>
      <c r="G34" s="29">
        <f t="shared" si="1"/>
        <v>0</v>
      </c>
      <c r="H34" s="30">
        <f>H35+H36+H37+H38</f>
        <v>0</v>
      </c>
      <c r="I34" s="30">
        <f>I35+I36+I37+I38</f>
        <v>0</v>
      </c>
      <c r="J34" s="30">
        <f>J35+J36+J37+J38</f>
        <v>1534700</v>
      </c>
      <c r="K34" s="30">
        <f>K35+K36+K37+K38</f>
        <v>0</v>
      </c>
      <c r="L34" s="81" t="s">
        <v>72</v>
      </c>
      <c r="M34" s="49" t="s">
        <v>73</v>
      </c>
      <c r="N34" s="127">
        <f>P34+R34</f>
        <v>3</v>
      </c>
      <c r="O34" s="127">
        <f>Q34+S34</f>
        <v>0</v>
      </c>
      <c r="P34" s="47" t="s">
        <v>70</v>
      </c>
      <c r="Q34" s="49" t="s">
        <v>70</v>
      </c>
      <c r="R34" s="47" t="s">
        <v>71</v>
      </c>
      <c r="S34" s="49" t="s">
        <v>70</v>
      </c>
    </row>
    <row r="35" spans="1:19" ht="27.75" customHeight="1">
      <c r="A35" s="75"/>
      <c r="B35" s="152"/>
      <c r="C35" s="76"/>
      <c r="D35" s="76"/>
      <c r="E35" s="10" t="s">
        <v>17</v>
      </c>
      <c r="F35" s="29">
        <f t="shared" si="0"/>
        <v>20000</v>
      </c>
      <c r="G35" s="29">
        <f t="shared" si="1"/>
        <v>0</v>
      </c>
      <c r="H35" s="30">
        <v>0</v>
      </c>
      <c r="I35" s="31">
        <v>0</v>
      </c>
      <c r="J35" s="30">
        <v>20000</v>
      </c>
      <c r="K35" s="31">
        <v>0</v>
      </c>
      <c r="L35" s="82"/>
      <c r="M35" s="50"/>
      <c r="N35" s="128"/>
      <c r="O35" s="128"/>
      <c r="P35" s="48"/>
      <c r="Q35" s="50"/>
      <c r="R35" s="48"/>
      <c r="S35" s="50"/>
    </row>
    <row r="36" spans="1:19" ht="27.75" customHeight="1">
      <c r="A36" s="75"/>
      <c r="B36" s="152"/>
      <c r="C36" s="76"/>
      <c r="D36" s="76"/>
      <c r="E36" s="10" t="s">
        <v>18</v>
      </c>
      <c r="F36" s="29">
        <f t="shared" si="0"/>
        <v>1514700</v>
      </c>
      <c r="G36" s="29">
        <f>I36+K36</f>
        <v>0</v>
      </c>
      <c r="H36" s="30">
        <v>0</v>
      </c>
      <c r="I36" s="31">
        <v>0</v>
      </c>
      <c r="J36" s="30">
        <v>1514700</v>
      </c>
      <c r="K36" s="31">
        <v>0</v>
      </c>
      <c r="L36" s="82"/>
      <c r="M36" s="50"/>
      <c r="N36" s="128"/>
      <c r="O36" s="128"/>
      <c r="P36" s="48"/>
      <c r="Q36" s="50"/>
      <c r="R36" s="48"/>
      <c r="S36" s="50"/>
    </row>
    <row r="37" spans="1:19" ht="27.75" customHeight="1">
      <c r="A37" s="75"/>
      <c r="B37" s="152"/>
      <c r="C37" s="76"/>
      <c r="D37" s="76"/>
      <c r="E37" s="10" t="s">
        <v>82</v>
      </c>
      <c r="F37" s="29">
        <f t="shared" si="0"/>
        <v>0</v>
      </c>
      <c r="G37" s="29">
        <v>0</v>
      </c>
      <c r="H37" s="30">
        <v>0</v>
      </c>
      <c r="I37" s="31">
        <v>0</v>
      </c>
      <c r="J37" s="30">
        <v>0</v>
      </c>
      <c r="K37" s="31">
        <v>0</v>
      </c>
      <c r="L37" s="82"/>
      <c r="M37" s="50"/>
      <c r="N37" s="128"/>
      <c r="O37" s="128"/>
      <c r="P37" s="48"/>
      <c r="Q37" s="50"/>
      <c r="R37" s="48"/>
      <c r="S37" s="50"/>
    </row>
    <row r="38" spans="1:19" ht="30" customHeight="1">
      <c r="A38" s="75"/>
      <c r="B38" s="153"/>
      <c r="C38" s="76"/>
      <c r="D38" s="76"/>
      <c r="E38" s="10" t="s">
        <v>84</v>
      </c>
      <c r="F38" s="29">
        <f t="shared" si="0"/>
        <v>0</v>
      </c>
      <c r="G38" s="29">
        <v>0</v>
      </c>
      <c r="H38" s="30">
        <v>0</v>
      </c>
      <c r="I38" s="31">
        <v>0</v>
      </c>
      <c r="J38" s="30">
        <v>0</v>
      </c>
      <c r="K38" s="31">
        <v>0</v>
      </c>
      <c r="L38" s="82"/>
      <c r="M38" s="50"/>
      <c r="N38" s="129"/>
      <c r="O38" s="129"/>
      <c r="P38" s="48"/>
      <c r="Q38" s="50"/>
      <c r="R38" s="48"/>
      <c r="S38" s="50"/>
    </row>
    <row r="39" spans="1:19" ht="30.75" customHeight="1">
      <c r="A39" s="75">
        <v>2</v>
      </c>
      <c r="B39" s="76" t="s">
        <v>40</v>
      </c>
      <c r="C39" s="80"/>
      <c r="D39" s="80"/>
      <c r="E39" s="10" t="s">
        <v>29</v>
      </c>
      <c r="F39" s="29">
        <f t="shared" si="0"/>
        <v>17962130.02</v>
      </c>
      <c r="G39" s="29">
        <f t="shared" si="1"/>
        <v>17949418.550000001</v>
      </c>
      <c r="H39" s="30">
        <f>H44</f>
        <v>8489459.5999999996</v>
      </c>
      <c r="I39" s="30">
        <f>I44</f>
        <v>8476748.1300000008</v>
      </c>
      <c r="J39" s="30">
        <f>J44</f>
        <v>9472670.4199999999</v>
      </c>
      <c r="K39" s="30">
        <f>K44</f>
        <v>9472670.4199999999</v>
      </c>
      <c r="L39" s="71" t="s">
        <v>23</v>
      </c>
      <c r="M39" s="72" t="s">
        <v>23</v>
      </c>
      <c r="N39" s="44" t="s">
        <v>23</v>
      </c>
      <c r="O39" s="44" t="s">
        <v>23</v>
      </c>
      <c r="P39" s="36" t="s">
        <v>23</v>
      </c>
      <c r="Q39" s="36" t="s">
        <v>23</v>
      </c>
      <c r="R39" s="36" t="s">
        <v>23</v>
      </c>
      <c r="S39" s="36" t="s">
        <v>23</v>
      </c>
    </row>
    <row r="40" spans="1:19" ht="25.5" customHeight="1">
      <c r="A40" s="75"/>
      <c r="B40" s="76"/>
      <c r="C40" s="80"/>
      <c r="D40" s="80"/>
      <c r="E40" s="10" t="s">
        <v>17</v>
      </c>
      <c r="F40" s="29">
        <f t="shared" si="0"/>
        <v>17962130.02</v>
      </c>
      <c r="G40" s="29">
        <f t="shared" si="1"/>
        <v>17949418.550000001</v>
      </c>
      <c r="H40" s="30">
        <f t="shared" ref="H40:K43" si="4">H45</f>
        <v>8489459.5999999996</v>
      </c>
      <c r="I40" s="30">
        <f t="shared" si="4"/>
        <v>8476748.1300000008</v>
      </c>
      <c r="J40" s="30">
        <f t="shared" si="4"/>
        <v>9472670.4199999999</v>
      </c>
      <c r="K40" s="30">
        <f t="shared" si="4"/>
        <v>9472670.4199999999</v>
      </c>
      <c r="L40" s="65"/>
      <c r="M40" s="61"/>
      <c r="N40" s="45"/>
      <c r="O40" s="45"/>
      <c r="P40" s="37"/>
      <c r="Q40" s="37"/>
      <c r="R40" s="37"/>
      <c r="S40" s="37"/>
    </row>
    <row r="41" spans="1:19" ht="25.5" customHeight="1">
      <c r="A41" s="75"/>
      <c r="B41" s="76"/>
      <c r="C41" s="80"/>
      <c r="D41" s="80"/>
      <c r="E41" s="10" t="s">
        <v>18</v>
      </c>
      <c r="F41" s="29">
        <f t="shared" si="0"/>
        <v>0</v>
      </c>
      <c r="G41" s="29">
        <f>I41+K41</f>
        <v>0</v>
      </c>
      <c r="H41" s="30">
        <f t="shared" si="4"/>
        <v>0</v>
      </c>
      <c r="I41" s="30">
        <f t="shared" si="4"/>
        <v>0</v>
      </c>
      <c r="J41" s="30">
        <f t="shared" si="4"/>
        <v>0</v>
      </c>
      <c r="K41" s="30">
        <f t="shared" si="4"/>
        <v>0</v>
      </c>
      <c r="L41" s="65"/>
      <c r="M41" s="61"/>
      <c r="N41" s="45"/>
      <c r="O41" s="45"/>
      <c r="P41" s="37"/>
      <c r="Q41" s="37"/>
      <c r="R41" s="37"/>
      <c r="S41" s="37"/>
    </row>
    <row r="42" spans="1:19" ht="25.5" customHeight="1">
      <c r="A42" s="75"/>
      <c r="B42" s="76"/>
      <c r="C42" s="80"/>
      <c r="D42" s="80"/>
      <c r="E42" s="10" t="s">
        <v>82</v>
      </c>
      <c r="F42" s="29">
        <f t="shared" si="0"/>
        <v>0</v>
      </c>
      <c r="G42" s="29">
        <v>0</v>
      </c>
      <c r="H42" s="30">
        <f t="shared" si="4"/>
        <v>0</v>
      </c>
      <c r="I42" s="30">
        <f t="shared" si="4"/>
        <v>0</v>
      </c>
      <c r="J42" s="30">
        <f t="shared" si="4"/>
        <v>0</v>
      </c>
      <c r="K42" s="30">
        <f t="shared" si="4"/>
        <v>0</v>
      </c>
      <c r="L42" s="65"/>
      <c r="M42" s="61"/>
      <c r="N42" s="45"/>
      <c r="O42" s="45"/>
      <c r="P42" s="37"/>
      <c r="Q42" s="37"/>
      <c r="R42" s="37"/>
      <c r="S42" s="37"/>
    </row>
    <row r="43" spans="1:19" ht="24" customHeight="1">
      <c r="A43" s="75"/>
      <c r="B43" s="76"/>
      <c r="C43" s="80"/>
      <c r="D43" s="80"/>
      <c r="E43" s="10" t="s">
        <v>83</v>
      </c>
      <c r="F43" s="29">
        <f t="shared" si="0"/>
        <v>0</v>
      </c>
      <c r="G43" s="29">
        <f t="shared" si="1"/>
        <v>0</v>
      </c>
      <c r="H43" s="30">
        <f t="shared" si="4"/>
        <v>0</v>
      </c>
      <c r="I43" s="30">
        <f t="shared" si="4"/>
        <v>0</v>
      </c>
      <c r="J43" s="30">
        <f t="shared" si="4"/>
        <v>0</v>
      </c>
      <c r="K43" s="30">
        <f t="shared" si="4"/>
        <v>0</v>
      </c>
      <c r="L43" s="66"/>
      <c r="M43" s="62"/>
      <c r="N43" s="46"/>
      <c r="O43" s="46"/>
      <c r="P43" s="38"/>
      <c r="Q43" s="38"/>
      <c r="R43" s="38"/>
      <c r="S43" s="38"/>
    </row>
    <row r="44" spans="1:19" ht="29.25" customHeight="1">
      <c r="A44" s="49" t="s">
        <v>55</v>
      </c>
      <c r="B44" s="76" t="s">
        <v>41</v>
      </c>
      <c r="C44" s="73" t="s">
        <v>23</v>
      </c>
      <c r="D44" s="77"/>
      <c r="E44" s="10" t="s">
        <v>29</v>
      </c>
      <c r="F44" s="29">
        <f t="shared" si="0"/>
        <v>17962130.02</v>
      </c>
      <c r="G44" s="29">
        <f t="shared" si="1"/>
        <v>17949418.550000001</v>
      </c>
      <c r="H44" s="30">
        <f t="shared" ref="H44:K48" si="5">H49</f>
        <v>8489459.5999999996</v>
      </c>
      <c r="I44" s="30">
        <f t="shared" si="5"/>
        <v>8476748.1300000008</v>
      </c>
      <c r="J44" s="30">
        <f t="shared" si="5"/>
        <v>9472670.4199999999</v>
      </c>
      <c r="K44" s="30">
        <f t="shared" si="5"/>
        <v>9472670.4199999999</v>
      </c>
      <c r="L44" s="71" t="s">
        <v>23</v>
      </c>
      <c r="M44" s="72" t="s">
        <v>23</v>
      </c>
      <c r="N44" s="44" t="s">
        <v>23</v>
      </c>
      <c r="O44" s="44" t="s">
        <v>23</v>
      </c>
      <c r="P44" s="36" t="s">
        <v>23</v>
      </c>
      <c r="Q44" s="36" t="s">
        <v>23</v>
      </c>
      <c r="R44" s="36" t="s">
        <v>23</v>
      </c>
      <c r="S44" s="36" t="s">
        <v>23</v>
      </c>
    </row>
    <row r="45" spans="1:19" ht="28.5" customHeight="1">
      <c r="A45" s="50"/>
      <c r="B45" s="76"/>
      <c r="C45" s="74"/>
      <c r="D45" s="78"/>
      <c r="E45" s="10" t="s">
        <v>17</v>
      </c>
      <c r="F45" s="29">
        <f t="shared" si="0"/>
        <v>17962130.02</v>
      </c>
      <c r="G45" s="29">
        <f t="shared" si="1"/>
        <v>17949418.550000001</v>
      </c>
      <c r="H45" s="30">
        <f t="shared" si="5"/>
        <v>8489459.5999999996</v>
      </c>
      <c r="I45" s="30">
        <f t="shared" si="5"/>
        <v>8476748.1300000008</v>
      </c>
      <c r="J45" s="30">
        <f t="shared" si="5"/>
        <v>9472670.4199999999</v>
      </c>
      <c r="K45" s="30">
        <f t="shared" si="5"/>
        <v>9472670.4199999999</v>
      </c>
      <c r="L45" s="65"/>
      <c r="M45" s="61"/>
      <c r="N45" s="45"/>
      <c r="O45" s="45"/>
      <c r="P45" s="37"/>
      <c r="Q45" s="37"/>
      <c r="R45" s="37"/>
      <c r="S45" s="37"/>
    </row>
    <row r="46" spans="1:19" ht="28.5" customHeight="1">
      <c r="A46" s="50"/>
      <c r="B46" s="76"/>
      <c r="C46" s="74"/>
      <c r="D46" s="78"/>
      <c r="E46" s="10" t="s">
        <v>18</v>
      </c>
      <c r="F46" s="29">
        <f t="shared" si="0"/>
        <v>0</v>
      </c>
      <c r="G46" s="29">
        <f>I46+K46</f>
        <v>0</v>
      </c>
      <c r="H46" s="30">
        <f t="shared" si="5"/>
        <v>0</v>
      </c>
      <c r="I46" s="30">
        <f t="shared" si="5"/>
        <v>0</v>
      </c>
      <c r="J46" s="30">
        <f t="shared" si="5"/>
        <v>0</v>
      </c>
      <c r="K46" s="30">
        <f t="shared" si="5"/>
        <v>0</v>
      </c>
      <c r="L46" s="65"/>
      <c r="M46" s="61"/>
      <c r="N46" s="45"/>
      <c r="O46" s="45"/>
      <c r="P46" s="37"/>
      <c r="Q46" s="37"/>
      <c r="R46" s="37"/>
      <c r="S46" s="37"/>
    </row>
    <row r="47" spans="1:19" ht="28.5" customHeight="1">
      <c r="A47" s="50"/>
      <c r="B47" s="76"/>
      <c r="C47" s="74"/>
      <c r="D47" s="78"/>
      <c r="E47" s="10" t="s">
        <v>82</v>
      </c>
      <c r="F47" s="29">
        <f t="shared" si="0"/>
        <v>0</v>
      </c>
      <c r="G47" s="29">
        <v>0</v>
      </c>
      <c r="H47" s="30">
        <f t="shared" si="5"/>
        <v>0</v>
      </c>
      <c r="I47" s="30">
        <f t="shared" si="5"/>
        <v>0</v>
      </c>
      <c r="J47" s="30">
        <f t="shared" si="5"/>
        <v>0</v>
      </c>
      <c r="K47" s="30">
        <f t="shared" si="5"/>
        <v>0</v>
      </c>
      <c r="L47" s="65"/>
      <c r="M47" s="61"/>
      <c r="N47" s="45"/>
      <c r="O47" s="45"/>
      <c r="P47" s="37"/>
      <c r="Q47" s="37"/>
      <c r="R47" s="37"/>
      <c r="S47" s="37"/>
    </row>
    <row r="48" spans="1:19" ht="30.75" customHeight="1">
      <c r="A48" s="64"/>
      <c r="B48" s="76"/>
      <c r="C48" s="74"/>
      <c r="D48" s="79"/>
      <c r="E48" s="10" t="s">
        <v>83</v>
      </c>
      <c r="F48" s="29">
        <f t="shared" si="0"/>
        <v>0</v>
      </c>
      <c r="G48" s="29">
        <f t="shared" si="1"/>
        <v>0</v>
      </c>
      <c r="H48" s="30">
        <f t="shared" si="5"/>
        <v>0</v>
      </c>
      <c r="I48" s="30">
        <f t="shared" si="5"/>
        <v>0</v>
      </c>
      <c r="J48" s="30">
        <f t="shared" si="5"/>
        <v>0</v>
      </c>
      <c r="K48" s="30">
        <f t="shared" si="5"/>
        <v>0</v>
      </c>
      <c r="L48" s="66"/>
      <c r="M48" s="62"/>
      <c r="N48" s="46"/>
      <c r="O48" s="46"/>
      <c r="P48" s="38"/>
      <c r="Q48" s="38"/>
      <c r="R48" s="38"/>
      <c r="S48" s="38"/>
    </row>
    <row r="49" spans="1:19" ht="34.5" customHeight="1">
      <c r="A49" s="49" t="s">
        <v>56</v>
      </c>
      <c r="B49" s="146" t="s">
        <v>46</v>
      </c>
      <c r="C49" s="54" t="s">
        <v>42</v>
      </c>
      <c r="D49" s="143"/>
      <c r="E49" s="10" t="s">
        <v>29</v>
      </c>
      <c r="F49" s="29">
        <f t="shared" si="0"/>
        <v>17962130.02</v>
      </c>
      <c r="G49" s="29">
        <f t="shared" si="1"/>
        <v>17949418.550000001</v>
      </c>
      <c r="H49" s="30">
        <f>H50+H53</f>
        <v>8489459.5999999996</v>
      </c>
      <c r="I49" s="30">
        <f>I50+I53</f>
        <v>8476748.1300000008</v>
      </c>
      <c r="J49" s="30">
        <f>J50+J53</f>
        <v>9472670.4199999999</v>
      </c>
      <c r="K49" s="30">
        <f>K50+K53</f>
        <v>9472670.4199999999</v>
      </c>
      <c r="L49" s="81" t="s">
        <v>43</v>
      </c>
      <c r="M49" s="49" t="s">
        <v>44</v>
      </c>
      <c r="N49" s="127">
        <f>P49+R49</f>
        <v>48</v>
      </c>
      <c r="O49" s="127">
        <f>Q49+S49</f>
        <v>48</v>
      </c>
      <c r="P49" s="47">
        <v>24</v>
      </c>
      <c r="Q49" s="49">
        <v>24</v>
      </c>
      <c r="R49" s="47">
        <v>24</v>
      </c>
      <c r="S49" s="49">
        <v>24</v>
      </c>
    </row>
    <row r="50" spans="1:19" ht="26.25" customHeight="1">
      <c r="A50" s="50"/>
      <c r="B50" s="147"/>
      <c r="C50" s="67"/>
      <c r="D50" s="144"/>
      <c r="E50" s="10" t="s">
        <v>17</v>
      </c>
      <c r="F50" s="29">
        <f t="shared" si="0"/>
        <v>17962130.02</v>
      </c>
      <c r="G50" s="29">
        <f t="shared" si="1"/>
        <v>17949418.550000001</v>
      </c>
      <c r="H50" s="30">
        <v>8489459.5999999996</v>
      </c>
      <c r="I50" s="31">
        <v>8476748.1300000008</v>
      </c>
      <c r="J50" s="30">
        <v>9472670.4199999999</v>
      </c>
      <c r="K50" s="31">
        <v>9472670.4199999999</v>
      </c>
      <c r="L50" s="82"/>
      <c r="M50" s="50"/>
      <c r="N50" s="45"/>
      <c r="O50" s="45"/>
      <c r="P50" s="48"/>
      <c r="Q50" s="50"/>
      <c r="R50" s="48"/>
      <c r="S50" s="50"/>
    </row>
    <row r="51" spans="1:19" ht="26.25" customHeight="1">
      <c r="A51" s="50"/>
      <c r="B51" s="147"/>
      <c r="C51" s="67"/>
      <c r="D51" s="144"/>
      <c r="E51" s="10" t="s">
        <v>18</v>
      </c>
      <c r="F51" s="29">
        <f t="shared" si="0"/>
        <v>0</v>
      </c>
      <c r="G51" s="29">
        <f>I51+K51</f>
        <v>0</v>
      </c>
      <c r="H51" s="30">
        <v>0</v>
      </c>
      <c r="I51" s="31">
        <v>0</v>
      </c>
      <c r="J51" s="30">
        <v>0</v>
      </c>
      <c r="K51" s="31">
        <v>0</v>
      </c>
      <c r="L51" s="82"/>
      <c r="M51" s="50"/>
      <c r="N51" s="45"/>
      <c r="O51" s="45"/>
      <c r="P51" s="48"/>
      <c r="Q51" s="50"/>
      <c r="R51" s="48"/>
      <c r="S51" s="50"/>
    </row>
    <row r="52" spans="1:19" ht="26.25" customHeight="1">
      <c r="A52" s="50"/>
      <c r="B52" s="147"/>
      <c r="C52" s="67"/>
      <c r="D52" s="144"/>
      <c r="E52" s="10" t="s">
        <v>82</v>
      </c>
      <c r="F52" s="29">
        <f t="shared" si="0"/>
        <v>0</v>
      </c>
      <c r="G52" s="29">
        <v>0</v>
      </c>
      <c r="H52" s="30">
        <v>0</v>
      </c>
      <c r="I52" s="31">
        <v>0</v>
      </c>
      <c r="J52" s="30">
        <v>0</v>
      </c>
      <c r="K52" s="31">
        <v>0</v>
      </c>
      <c r="L52" s="82"/>
      <c r="M52" s="50"/>
      <c r="N52" s="45"/>
      <c r="O52" s="45"/>
      <c r="P52" s="48"/>
      <c r="Q52" s="50"/>
      <c r="R52" s="48"/>
      <c r="S52" s="50"/>
    </row>
    <row r="53" spans="1:19" ht="25.5" customHeight="1">
      <c r="A53" s="50"/>
      <c r="B53" s="147"/>
      <c r="C53" s="67"/>
      <c r="D53" s="144"/>
      <c r="E53" s="10" t="s">
        <v>83</v>
      </c>
      <c r="F53" s="29">
        <f t="shared" si="0"/>
        <v>0</v>
      </c>
      <c r="G53" s="29">
        <f t="shared" si="1"/>
        <v>0</v>
      </c>
      <c r="H53" s="30">
        <v>0</v>
      </c>
      <c r="I53" s="31">
        <v>0</v>
      </c>
      <c r="J53" s="30">
        <v>0</v>
      </c>
      <c r="K53" s="31">
        <v>0</v>
      </c>
      <c r="L53" s="82"/>
      <c r="M53" s="50"/>
      <c r="N53" s="46"/>
      <c r="O53" s="46"/>
      <c r="P53" s="48"/>
      <c r="Q53" s="50"/>
      <c r="R53" s="48"/>
      <c r="S53" s="50"/>
    </row>
    <row r="54" spans="1:19" ht="26.25" hidden="1" customHeight="1">
      <c r="A54" s="50"/>
      <c r="B54" s="147"/>
      <c r="C54" s="67"/>
      <c r="D54" s="144"/>
      <c r="E54" s="10"/>
      <c r="F54" s="168">
        <f>H54+J54</f>
        <v>0</v>
      </c>
      <c r="G54" s="29"/>
      <c r="H54" s="30"/>
      <c r="I54" s="30"/>
      <c r="J54" s="30"/>
      <c r="K54" s="30"/>
      <c r="L54" s="14"/>
      <c r="M54" s="11"/>
      <c r="N54" s="15"/>
      <c r="O54" s="15"/>
      <c r="P54" s="15"/>
      <c r="Q54" s="15"/>
      <c r="R54" s="13"/>
      <c r="S54" s="12"/>
    </row>
    <row r="55" spans="1:19" ht="35.25" hidden="1" customHeight="1">
      <c r="A55" s="50"/>
      <c r="B55" s="147"/>
      <c r="C55" s="149"/>
      <c r="D55" s="144"/>
      <c r="E55" s="10"/>
      <c r="F55" s="169"/>
      <c r="G55" s="29"/>
      <c r="H55" s="30"/>
      <c r="I55" s="30"/>
      <c r="J55" s="30"/>
      <c r="K55" s="30"/>
      <c r="L55" s="14"/>
      <c r="M55" s="12"/>
      <c r="N55" s="13"/>
      <c r="O55" s="13"/>
      <c r="P55" s="13"/>
      <c r="Q55" s="13"/>
      <c r="R55" s="15"/>
      <c r="S55" s="11"/>
    </row>
    <row r="56" spans="1:19" ht="40.5" hidden="1" customHeight="1">
      <c r="A56" s="50"/>
      <c r="B56" s="147"/>
      <c r="C56" s="149"/>
      <c r="D56" s="144"/>
      <c r="E56" s="10"/>
      <c r="F56" s="168">
        <f>H56+J56</f>
        <v>0</v>
      </c>
      <c r="G56" s="29"/>
      <c r="H56" s="30"/>
      <c r="I56" s="30"/>
      <c r="J56" s="30"/>
      <c r="K56" s="30"/>
      <c r="L56" s="14"/>
      <c r="M56" s="12"/>
      <c r="N56" s="13"/>
      <c r="O56" s="13"/>
      <c r="P56" s="13"/>
      <c r="Q56" s="13"/>
      <c r="R56" s="15"/>
      <c r="S56" s="11"/>
    </row>
    <row r="57" spans="1:19" ht="18" hidden="1" customHeight="1">
      <c r="A57" s="50"/>
      <c r="B57" s="147"/>
      <c r="C57" s="149"/>
      <c r="D57" s="144"/>
      <c r="E57" s="10"/>
      <c r="F57" s="169"/>
      <c r="G57" s="29"/>
      <c r="H57" s="30"/>
      <c r="I57" s="30"/>
      <c r="J57" s="30"/>
      <c r="K57" s="30"/>
      <c r="L57" s="82"/>
      <c r="M57" s="42"/>
      <c r="N57" s="15"/>
      <c r="O57" s="15"/>
      <c r="P57" s="15"/>
      <c r="Q57" s="15"/>
      <c r="R57" s="121"/>
      <c r="S57" s="42"/>
    </row>
    <row r="58" spans="1:19" ht="43.5" hidden="1" customHeight="1">
      <c r="A58" s="50"/>
      <c r="B58" s="147"/>
      <c r="C58" s="149"/>
      <c r="D58" s="144"/>
      <c r="E58" s="10"/>
      <c r="F58" s="168">
        <f>H58+J58</f>
        <v>0</v>
      </c>
      <c r="G58" s="29"/>
      <c r="H58" s="30"/>
      <c r="I58" s="30"/>
      <c r="J58" s="30"/>
      <c r="K58" s="30"/>
      <c r="L58" s="82"/>
      <c r="M58" s="50"/>
      <c r="N58" s="13"/>
      <c r="O58" s="13"/>
      <c r="P58" s="13"/>
      <c r="Q58" s="13"/>
      <c r="R58" s="121"/>
      <c r="S58" s="42"/>
    </row>
    <row r="59" spans="1:19" ht="48.75" hidden="1" customHeight="1">
      <c r="A59" s="64"/>
      <c r="B59" s="148"/>
      <c r="C59" s="150"/>
      <c r="D59" s="145"/>
      <c r="E59" s="10"/>
      <c r="F59" s="169"/>
      <c r="G59" s="29"/>
      <c r="H59" s="30"/>
      <c r="I59" s="30"/>
      <c r="J59" s="30"/>
      <c r="K59" s="30"/>
      <c r="L59" s="135"/>
      <c r="M59" s="64"/>
      <c r="N59" s="27"/>
      <c r="O59" s="27"/>
      <c r="P59" s="27"/>
      <c r="Q59" s="27"/>
      <c r="R59" s="122"/>
      <c r="S59" s="43"/>
    </row>
    <row r="60" spans="1:19" ht="30.75" customHeight="1">
      <c r="A60" s="170" t="s">
        <v>31</v>
      </c>
      <c r="B60" s="171"/>
      <c r="C60" s="73" t="s">
        <v>23</v>
      </c>
      <c r="D60" s="176"/>
      <c r="E60" s="10" t="s">
        <v>29</v>
      </c>
      <c r="F60" s="34">
        <f t="shared" ref="F60:G64" si="6">H60+J60</f>
        <v>22031509.649999999</v>
      </c>
      <c r="G60" s="33">
        <f t="shared" si="6"/>
        <v>20484098.18</v>
      </c>
      <c r="H60" s="30">
        <f>H61+H62+H63+H64</f>
        <v>9600895.5199999996</v>
      </c>
      <c r="I60" s="30">
        <f>I61+I62+I63+I64</f>
        <v>9588184.0500000007</v>
      </c>
      <c r="J60" s="30">
        <f>J61+J62+J63+J64</f>
        <v>12430614.129999999</v>
      </c>
      <c r="K60" s="30">
        <f>K61+K62+K63+K64</f>
        <v>10895914.129999999</v>
      </c>
      <c r="L60" s="71" t="s">
        <v>23</v>
      </c>
      <c r="M60" s="72" t="s">
        <v>23</v>
      </c>
      <c r="N60" s="44" t="s">
        <v>23</v>
      </c>
      <c r="O60" s="44" t="s">
        <v>23</v>
      </c>
      <c r="P60" s="36" t="s">
        <v>23</v>
      </c>
      <c r="Q60" s="36" t="s">
        <v>23</v>
      </c>
      <c r="R60" s="36" t="s">
        <v>23</v>
      </c>
      <c r="S60" s="36" t="s">
        <v>23</v>
      </c>
    </row>
    <row r="61" spans="1:19" ht="22.5" customHeight="1">
      <c r="A61" s="172"/>
      <c r="B61" s="173"/>
      <c r="C61" s="74"/>
      <c r="D61" s="176"/>
      <c r="E61" s="10" t="s">
        <v>17</v>
      </c>
      <c r="F61" s="34">
        <f t="shared" si="6"/>
        <v>20516809.649999999</v>
      </c>
      <c r="G61" s="33">
        <f t="shared" si="6"/>
        <v>20484098.18</v>
      </c>
      <c r="H61" s="30">
        <f t="shared" ref="H61:K64" si="7">H20+H40</f>
        <v>9600895.5199999996</v>
      </c>
      <c r="I61" s="30">
        <f t="shared" si="7"/>
        <v>9588184.0500000007</v>
      </c>
      <c r="J61" s="30">
        <f t="shared" si="7"/>
        <v>10915914.129999999</v>
      </c>
      <c r="K61" s="30">
        <f t="shared" si="7"/>
        <v>10895914.129999999</v>
      </c>
      <c r="L61" s="65"/>
      <c r="M61" s="61"/>
      <c r="N61" s="45"/>
      <c r="O61" s="45"/>
      <c r="P61" s="37"/>
      <c r="Q61" s="37"/>
      <c r="R61" s="37"/>
      <c r="S61" s="37"/>
    </row>
    <row r="62" spans="1:19" ht="21" customHeight="1">
      <c r="A62" s="172"/>
      <c r="B62" s="173"/>
      <c r="C62" s="74"/>
      <c r="D62" s="176"/>
      <c r="E62" s="10" t="s">
        <v>18</v>
      </c>
      <c r="F62" s="34">
        <f t="shared" si="6"/>
        <v>1514700</v>
      </c>
      <c r="G62" s="33">
        <f t="shared" si="6"/>
        <v>0</v>
      </c>
      <c r="H62" s="30">
        <f t="shared" si="7"/>
        <v>0</v>
      </c>
      <c r="I62" s="30">
        <f t="shared" si="7"/>
        <v>0</v>
      </c>
      <c r="J62" s="30">
        <f t="shared" si="7"/>
        <v>1514700</v>
      </c>
      <c r="K62" s="30">
        <f t="shared" si="7"/>
        <v>0</v>
      </c>
      <c r="L62" s="65"/>
      <c r="M62" s="61"/>
      <c r="N62" s="45"/>
      <c r="O62" s="45"/>
      <c r="P62" s="37"/>
      <c r="Q62" s="37"/>
      <c r="R62" s="37"/>
      <c r="S62" s="37"/>
    </row>
    <row r="63" spans="1:19" ht="23.25" customHeight="1">
      <c r="A63" s="172"/>
      <c r="B63" s="173"/>
      <c r="C63" s="74"/>
      <c r="D63" s="176"/>
      <c r="E63" s="10" t="s">
        <v>82</v>
      </c>
      <c r="F63" s="34">
        <f t="shared" si="6"/>
        <v>0</v>
      </c>
      <c r="G63" s="33">
        <f t="shared" si="6"/>
        <v>0</v>
      </c>
      <c r="H63" s="30">
        <f t="shared" si="7"/>
        <v>0</v>
      </c>
      <c r="I63" s="30">
        <f t="shared" si="7"/>
        <v>0</v>
      </c>
      <c r="J63" s="30">
        <f t="shared" si="7"/>
        <v>0</v>
      </c>
      <c r="K63" s="30">
        <f t="shared" si="7"/>
        <v>0</v>
      </c>
      <c r="L63" s="65"/>
      <c r="M63" s="61"/>
      <c r="N63" s="45"/>
      <c r="O63" s="45"/>
      <c r="P63" s="37"/>
      <c r="Q63" s="37"/>
      <c r="R63" s="37"/>
      <c r="S63" s="37"/>
    </row>
    <row r="64" spans="1:19" ht="22.5" customHeight="1">
      <c r="A64" s="174"/>
      <c r="B64" s="175"/>
      <c r="C64" s="74"/>
      <c r="D64" s="176"/>
      <c r="E64" s="10" t="s">
        <v>83</v>
      </c>
      <c r="F64" s="34">
        <f t="shared" si="6"/>
        <v>0</v>
      </c>
      <c r="G64" s="33">
        <f t="shared" si="6"/>
        <v>0</v>
      </c>
      <c r="H64" s="30">
        <f t="shared" si="7"/>
        <v>0</v>
      </c>
      <c r="I64" s="30">
        <f t="shared" si="7"/>
        <v>0</v>
      </c>
      <c r="J64" s="30">
        <f t="shared" si="7"/>
        <v>0</v>
      </c>
      <c r="K64" s="30">
        <f t="shared" si="7"/>
        <v>0</v>
      </c>
      <c r="L64" s="66"/>
      <c r="M64" s="62"/>
      <c r="N64" s="46"/>
      <c r="O64" s="46"/>
      <c r="P64" s="38"/>
      <c r="Q64" s="38"/>
      <c r="R64" s="38"/>
      <c r="S64" s="38"/>
    </row>
    <row r="65" spans="1:19" ht="30" customHeight="1">
      <c r="A65" s="92" t="s">
        <v>33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4"/>
    </row>
    <row r="66" spans="1:19" ht="30" customHeight="1">
      <c r="A66" s="92" t="s">
        <v>32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4"/>
    </row>
    <row r="67" spans="1:19" ht="36.65" customHeight="1">
      <c r="A67" s="49">
        <v>3</v>
      </c>
      <c r="B67" s="95" t="s">
        <v>34</v>
      </c>
      <c r="C67" s="96"/>
      <c r="D67" s="97"/>
      <c r="E67" s="10" t="s">
        <v>29</v>
      </c>
      <c r="F67" s="29">
        <f t="shared" ref="F67:F111" si="8">H67+J67</f>
        <v>11686940.420000002</v>
      </c>
      <c r="G67" s="29">
        <f>I67+K67</f>
        <v>11686940.420000002</v>
      </c>
      <c r="H67" s="30">
        <f t="shared" ref="H67:K68" si="9">H72</f>
        <v>5547631.3100000005</v>
      </c>
      <c r="I67" s="30">
        <f t="shared" si="9"/>
        <v>5547631.3100000005</v>
      </c>
      <c r="J67" s="30">
        <f t="shared" si="9"/>
        <v>6139309.1100000003</v>
      </c>
      <c r="K67" s="30">
        <f t="shared" si="9"/>
        <v>6139309.1100000003</v>
      </c>
      <c r="L67" s="71" t="s">
        <v>23</v>
      </c>
      <c r="M67" s="72" t="s">
        <v>23</v>
      </c>
      <c r="N67" s="44" t="s">
        <v>23</v>
      </c>
      <c r="O67" s="44" t="s">
        <v>23</v>
      </c>
      <c r="P67" s="36" t="s">
        <v>23</v>
      </c>
      <c r="Q67" s="36" t="s">
        <v>23</v>
      </c>
      <c r="R67" s="36" t="s">
        <v>23</v>
      </c>
      <c r="S67" s="36" t="s">
        <v>23</v>
      </c>
    </row>
    <row r="68" spans="1:19" ht="74.25" customHeight="1">
      <c r="A68" s="50"/>
      <c r="B68" s="98"/>
      <c r="C68" s="99"/>
      <c r="D68" s="100"/>
      <c r="E68" s="10" t="s">
        <v>15</v>
      </c>
      <c r="F68" s="29">
        <f t="shared" si="8"/>
        <v>11264840.420000002</v>
      </c>
      <c r="G68" s="29">
        <f>I68+K68</f>
        <v>11264840.420000002</v>
      </c>
      <c r="H68" s="30">
        <f t="shared" si="9"/>
        <v>5338531.3100000005</v>
      </c>
      <c r="I68" s="30">
        <f t="shared" si="9"/>
        <v>5338531.3100000005</v>
      </c>
      <c r="J68" s="30">
        <f t="shared" si="9"/>
        <v>5926309.1100000003</v>
      </c>
      <c r="K68" s="30">
        <f t="shared" si="9"/>
        <v>5926309.1100000003</v>
      </c>
      <c r="L68" s="65"/>
      <c r="M68" s="61"/>
      <c r="N68" s="45"/>
      <c r="O68" s="45"/>
      <c r="P68" s="37"/>
      <c r="Q68" s="37"/>
      <c r="R68" s="37"/>
      <c r="S68" s="37"/>
    </row>
    <row r="69" spans="1:19" ht="57" customHeight="1">
      <c r="A69" s="50"/>
      <c r="B69" s="98"/>
      <c r="C69" s="99"/>
      <c r="D69" s="100"/>
      <c r="E69" s="10" t="s">
        <v>16</v>
      </c>
      <c r="F69" s="29">
        <f t="shared" si="8"/>
        <v>422100</v>
      </c>
      <c r="G69" s="29">
        <f>I69+K69</f>
        <v>422100</v>
      </c>
      <c r="H69" s="30">
        <f t="shared" ref="H69:K71" si="10">H74</f>
        <v>209100</v>
      </c>
      <c r="I69" s="30">
        <f t="shared" si="10"/>
        <v>209100</v>
      </c>
      <c r="J69" s="30">
        <f t="shared" si="10"/>
        <v>213000</v>
      </c>
      <c r="K69" s="30">
        <f t="shared" si="10"/>
        <v>213000</v>
      </c>
      <c r="L69" s="65"/>
      <c r="M69" s="61"/>
      <c r="N69" s="45"/>
      <c r="O69" s="45"/>
      <c r="P69" s="37"/>
      <c r="Q69" s="37"/>
      <c r="R69" s="37"/>
      <c r="S69" s="37"/>
    </row>
    <row r="70" spans="1:19" ht="68.25" customHeight="1">
      <c r="A70" s="50"/>
      <c r="B70" s="98"/>
      <c r="C70" s="99"/>
      <c r="D70" s="100"/>
      <c r="E70" s="32" t="s">
        <v>80</v>
      </c>
      <c r="F70" s="29">
        <f t="shared" si="8"/>
        <v>0</v>
      </c>
      <c r="G70" s="29">
        <v>0</v>
      </c>
      <c r="H70" s="30">
        <f t="shared" si="10"/>
        <v>0</v>
      </c>
      <c r="I70" s="30">
        <f t="shared" si="10"/>
        <v>0</v>
      </c>
      <c r="J70" s="30">
        <f t="shared" si="10"/>
        <v>0</v>
      </c>
      <c r="K70" s="30">
        <f t="shared" si="10"/>
        <v>0</v>
      </c>
      <c r="L70" s="65"/>
      <c r="M70" s="61"/>
      <c r="N70" s="45"/>
      <c r="O70" s="45"/>
      <c r="P70" s="37"/>
      <c r="Q70" s="37"/>
      <c r="R70" s="37"/>
      <c r="S70" s="37"/>
    </row>
    <row r="71" spans="1:19" ht="40.5" customHeight="1">
      <c r="A71" s="64"/>
      <c r="B71" s="101"/>
      <c r="C71" s="102"/>
      <c r="D71" s="103"/>
      <c r="E71" s="32" t="s">
        <v>81</v>
      </c>
      <c r="F71" s="29">
        <f t="shared" si="8"/>
        <v>0</v>
      </c>
      <c r="G71" s="29">
        <v>0</v>
      </c>
      <c r="H71" s="30">
        <f t="shared" si="10"/>
        <v>0</v>
      </c>
      <c r="I71" s="30">
        <v>0</v>
      </c>
      <c r="J71" s="30">
        <v>0</v>
      </c>
      <c r="K71" s="30">
        <v>0</v>
      </c>
      <c r="L71" s="66"/>
      <c r="M71" s="62"/>
      <c r="N71" s="46"/>
      <c r="O71" s="46"/>
      <c r="P71" s="38"/>
      <c r="Q71" s="38"/>
      <c r="R71" s="38"/>
      <c r="S71" s="38"/>
    </row>
    <row r="72" spans="1:19" ht="37.5" customHeight="1">
      <c r="A72" s="49" t="s">
        <v>57</v>
      </c>
      <c r="B72" s="51" t="s">
        <v>47</v>
      </c>
      <c r="C72" s="73" t="s">
        <v>23</v>
      </c>
      <c r="D72" s="54"/>
      <c r="E72" s="10" t="s">
        <v>29</v>
      </c>
      <c r="F72" s="29">
        <f t="shared" si="8"/>
        <v>11686940.420000002</v>
      </c>
      <c r="G72" s="29">
        <f>I72+K72</f>
        <v>11686940.420000002</v>
      </c>
      <c r="H72" s="30">
        <f>H73+H74+H75+H76</f>
        <v>5547631.3100000005</v>
      </c>
      <c r="I72" s="30">
        <f>I73+I74+I75+I76</f>
        <v>5547631.3100000005</v>
      </c>
      <c r="J72" s="30">
        <f>J73+J74+J75+J76</f>
        <v>6139309.1100000003</v>
      </c>
      <c r="K72" s="30">
        <f>K73+K74+K75+K76</f>
        <v>6139309.1100000003</v>
      </c>
      <c r="L72" s="71" t="s">
        <v>23</v>
      </c>
      <c r="M72" s="72" t="s">
        <v>23</v>
      </c>
      <c r="N72" s="44" t="s">
        <v>23</v>
      </c>
      <c r="O72" s="44" t="s">
        <v>23</v>
      </c>
      <c r="P72" s="36" t="s">
        <v>23</v>
      </c>
      <c r="Q72" s="36" t="s">
        <v>23</v>
      </c>
      <c r="R72" s="36" t="s">
        <v>23</v>
      </c>
      <c r="S72" s="36" t="s">
        <v>23</v>
      </c>
    </row>
    <row r="73" spans="1:19" ht="26.25" customHeight="1">
      <c r="A73" s="50"/>
      <c r="B73" s="52"/>
      <c r="C73" s="74"/>
      <c r="D73" s="55"/>
      <c r="E73" s="10" t="s">
        <v>17</v>
      </c>
      <c r="F73" s="29">
        <f t="shared" si="8"/>
        <v>11264840.420000002</v>
      </c>
      <c r="G73" s="29">
        <f>I73+K73</f>
        <v>11264840.420000002</v>
      </c>
      <c r="H73" s="30">
        <f>H78+H83+H88+H93+H98</f>
        <v>5338531.3100000005</v>
      </c>
      <c r="I73" s="30">
        <f>I78+I83+I88+I93+I98</f>
        <v>5338531.3100000005</v>
      </c>
      <c r="J73" s="30">
        <f>J78+J83+J88+J93+J98</f>
        <v>5926309.1100000003</v>
      </c>
      <c r="K73" s="30">
        <f>K78+K83+K88+K93+K98</f>
        <v>5926309.1100000003</v>
      </c>
      <c r="L73" s="65"/>
      <c r="M73" s="61"/>
      <c r="N73" s="45"/>
      <c r="O73" s="45"/>
      <c r="P73" s="37"/>
      <c r="Q73" s="37"/>
      <c r="R73" s="37"/>
      <c r="S73" s="37"/>
    </row>
    <row r="74" spans="1:19" ht="26.25" customHeight="1">
      <c r="A74" s="50"/>
      <c r="B74" s="52"/>
      <c r="C74" s="74"/>
      <c r="D74" s="55"/>
      <c r="E74" s="10" t="s">
        <v>18</v>
      </c>
      <c r="F74" s="29">
        <f t="shared" si="8"/>
        <v>422100</v>
      </c>
      <c r="G74" s="29">
        <f>I74+K74</f>
        <v>422100</v>
      </c>
      <c r="H74" s="30">
        <f t="shared" ref="H74:K76" si="11">H79+H84+H89+H94+H99</f>
        <v>209100</v>
      </c>
      <c r="I74" s="30">
        <f t="shared" si="11"/>
        <v>209100</v>
      </c>
      <c r="J74" s="30">
        <f t="shared" si="11"/>
        <v>213000</v>
      </c>
      <c r="K74" s="30">
        <f t="shared" si="11"/>
        <v>213000</v>
      </c>
      <c r="L74" s="65"/>
      <c r="M74" s="61"/>
      <c r="N74" s="45"/>
      <c r="O74" s="45"/>
      <c r="P74" s="37"/>
      <c r="Q74" s="37"/>
      <c r="R74" s="37"/>
      <c r="S74" s="37"/>
    </row>
    <row r="75" spans="1:19" ht="26.25" customHeight="1">
      <c r="A75" s="50"/>
      <c r="B75" s="52"/>
      <c r="C75" s="74"/>
      <c r="D75" s="55"/>
      <c r="E75" s="10" t="s">
        <v>82</v>
      </c>
      <c r="F75" s="29">
        <f t="shared" si="8"/>
        <v>0</v>
      </c>
      <c r="G75" s="29">
        <v>0</v>
      </c>
      <c r="H75" s="30">
        <f t="shared" si="11"/>
        <v>0</v>
      </c>
      <c r="I75" s="30">
        <f t="shared" si="11"/>
        <v>0</v>
      </c>
      <c r="J75" s="30">
        <f t="shared" si="11"/>
        <v>0</v>
      </c>
      <c r="K75" s="30">
        <f t="shared" si="11"/>
        <v>0</v>
      </c>
      <c r="L75" s="65"/>
      <c r="M75" s="61"/>
      <c r="N75" s="45"/>
      <c r="O75" s="45"/>
      <c r="P75" s="37"/>
      <c r="Q75" s="37"/>
      <c r="R75" s="37"/>
      <c r="S75" s="37"/>
    </row>
    <row r="76" spans="1:19" ht="21" customHeight="1">
      <c r="A76" s="64"/>
      <c r="B76" s="53"/>
      <c r="C76" s="74"/>
      <c r="D76" s="56"/>
      <c r="E76" s="10" t="s">
        <v>83</v>
      </c>
      <c r="F76" s="29">
        <f t="shared" si="8"/>
        <v>0</v>
      </c>
      <c r="G76" s="29">
        <v>0</v>
      </c>
      <c r="H76" s="30">
        <f t="shared" si="11"/>
        <v>0</v>
      </c>
      <c r="I76" s="30">
        <f t="shared" si="11"/>
        <v>0</v>
      </c>
      <c r="J76" s="30">
        <f t="shared" si="11"/>
        <v>0</v>
      </c>
      <c r="K76" s="30">
        <f t="shared" si="11"/>
        <v>0</v>
      </c>
      <c r="L76" s="66"/>
      <c r="M76" s="62"/>
      <c r="N76" s="46"/>
      <c r="O76" s="46"/>
      <c r="P76" s="38"/>
      <c r="Q76" s="38"/>
      <c r="R76" s="38"/>
      <c r="S76" s="38"/>
    </row>
    <row r="77" spans="1:19" ht="43.5" customHeight="1">
      <c r="A77" s="49" t="s">
        <v>58</v>
      </c>
      <c r="B77" s="51" t="s">
        <v>90</v>
      </c>
      <c r="C77" s="54" t="s">
        <v>63</v>
      </c>
      <c r="D77" s="54"/>
      <c r="E77" s="10" t="s">
        <v>29</v>
      </c>
      <c r="F77" s="29">
        <f t="shared" si="8"/>
        <v>10012573.879999999</v>
      </c>
      <c r="G77" s="29">
        <f t="shared" ref="G77:G84" si="12">I77+K77</f>
        <v>10012573.879999999</v>
      </c>
      <c r="H77" s="30">
        <f>H78+H81</f>
        <v>4782843.46</v>
      </c>
      <c r="I77" s="30">
        <f>I78+I81</f>
        <v>4782843.46</v>
      </c>
      <c r="J77" s="30">
        <f>J78+J81</f>
        <v>5229730.42</v>
      </c>
      <c r="K77" s="30">
        <f>K78+K81</f>
        <v>5229730.42</v>
      </c>
      <c r="L77" s="57" t="s">
        <v>48</v>
      </c>
      <c r="M77" s="60" t="s">
        <v>49</v>
      </c>
      <c r="N77" s="63">
        <f>(P77+R77)/2</f>
        <v>100.5</v>
      </c>
      <c r="O77" s="63">
        <f>(Q77+S77)/2</f>
        <v>105.15</v>
      </c>
      <c r="P77" s="41" t="s">
        <v>64</v>
      </c>
      <c r="Q77" s="41" t="s">
        <v>65</v>
      </c>
      <c r="R77" s="41" t="s">
        <v>74</v>
      </c>
      <c r="S77" s="41" t="s">
        <v>75</v>
      </c>
    </row>
    <row r="78" spans="1:19" ht="19.5" customHeight="1">
      <c r="A78" s="50"/>
      <c r="B78" s="52"/>
      <c r="C78" s="55"/>
      <c r="D78" s="67"/>
      <c r="E78" s="10" t="s">
        <v>17</v>
      </c>
      <c r="F78" s="29">
        <f t="shared" si="8"/>
        <v>10012573.879999999</v>
      </c>
      <c r="G78" s="29">
        <f t="shared" si="12"/>
        <v>10012573.879999999</v>
      </c>
      <c r="H78" s="30">
        <v>4782843.46</v>
      </c>
      <c r="I78" s="30">
        <v>4782843.46</v>
      </c>
      <c r="J78" s="30">
        <v>5229730.42</v>
      </c>
      <c r="K78" s="30">
        <v>5229730.42</v>
      </c>
      <c r="L78" s="58"/>
      <c r="M78" s="69"/>
      <c r="N78" s="45"/>
      <c r="O78" s="45"/>
      <c r="P78" s="42"/>
      <c r="Q78" s="42"/>
      <c r="R78" s="42"/>
      <c r="S78" s="42"/>
    </row>
    <row r="79" spans="1:19" ht="19.5" customHeight="1">
      <c r="A79" s="50"/>
      <c r="B79" s="52"/>
      <c r="C79" s="55"/>
      <c r="D79" s="67"/>
      <c r="E79" s="10" t="s">
        <v>18</v>
      </c>
      <c r="F79" s="29">
        <f t="shared" si="8"/>
        <v>0</v>
      </c>
      <c r="G79" s="29">
        <f t="shared" si="12"/>
        <v>0</v>
      </c>
      <c r="H79" s="30">
        <v>0</v>
      </c>
      <c r="I79" s="30">
        <v>0</v>
      </c>
      <c r="J79" s="30">
        <v>0</v>
      </c>
      <c r="K79" s="30">
        <v>0</v>
      </c>
      <c r="L79" s="58"/>
      <c r="M79" s="69"/>
      <c r="N79" s="45"/>
      <c r="O79" s="45"/>
      <c r="P79" s="42"/>
      <c r="Q79" s="42"/>
      <c r="R79" s="42"/>
      <c r="S79" s="42"/>
    </row>
    <row r="80" spans="1:19" ht="19.5" customHeight="1">
      <c r="A80" s="50"/>
      <c r="B80" s="52"/>
      <c r="C80" s="55"/>
      <c r="D80" s="67"/>
      <c r="E80" s="10" t="s">
        <v>82</v>
      </c>
      <c r="F80" s="29">
        <f t="shared" si="8"/>
        <v>0</v>
      </c>
      <c r="G80" s="29">
        <f t="shared" si="12"/>
        <v>0</v>
      </c>
      <c r="H80" s="30">
        <v>0</v>
      </c>
      <c r="I80" s="30">
        <v>0</v>
      </c>
      <c r="J80" s="30">
        <v>0</v>
      </c>
      <c r="K80" s="30">
        <v>0</v>
      </c>
      <c r="L80" s="58"/>
      <c r="M80" s="69"/>
      <c r="N80" s="45"/>
      <c r="O80" s="45"/>
      <c r="P80" s="42"/>
      <c r="Q80" s="42"/>
      <c r="R80" s="42"/>
      <c r="S80" s="42"/>
    </row>
    <row r="81" spans="1:19" ht="15" customHeight="1">
      <c r="A81" s="64"/>
      <c r="B81" s="53"/>
      <c r="C81" s="56"/>
      <c r="D81" s="68"/>
      <c r="E81" s="10" t="s">
        <v>83</v>
      </c>
      <c r="F81" s="29">
        <f t="shared" si="8"/>
        <v>0</v>
      </c>
      <c r="G81" s="29">
        <f t="shared" si="12"/>
        <v>0</v>
      </c>
      <c r="H81" s="30">
        <v>0</v>
      </c>
      <c r="I81" s="30">
        <v>0</v>
      </c>
      <c r="J81" s="30">
        <v>0</v>
      </c>
      <c r="K81" s="30">
        <v>0</v>
      </c>
      <c r="L81" s="59"/>
      <c r="M81" s="70"/>
      <c r="N81" s="46"/>
      <c r="O81" s="46"/>
      <c r="P81" s="43"/>
      <c r="Q81" s="43"/>
      <c r="R81" s="43"/>
      <c r="S81" s="43"/>
    </row>
    <row r="82" spans="1:19" ht="45" customHeight="1">
      <c r="A82" s="49" t="s">
        <v>59</v>
      </c>
      <c r="B82" s="51" t="s">
        <v>89</v>
      </c>
      <c r="C82" s="54" t="s">
        <v>63</v>
      </c>
      <c r="D82" s="54"/>
      <c r="E82" s="10" t="s">
        <v>29</v>
      </c>
      <c r="F82" s="29">
        <f t="shared" si="8"/>
        <v>939343.25</v>
      </c>
      <c r="G82" s="29">
        <f t="shared" si="12"/>
        <v>939343.25</v>
      </c>
      <c r="H82" s="30">
        <f>H83+H86</f>
        <v>457486.96</v>
      </c>
      <c r="I82" s="30">
        <f>I83+I86</f>
        <v>457486.96</v>
      </c>
      <c r="J82" s="30">
        <f>J83+J86</f>
        <v>481856.29</v>
      </c>
      <c r="K82" s="30">
        <f>K83+K86</f>
        <v>481856.29</v>
      </c>
      <c r="L82" s="41" t="s">
        <v>37</v>
      </c>
      <c r="M82" s="49" t="s">
        <v>36</v>
      </c>
      <c r="N82" s="63">
        <f>(P82+R82)/2</f>
        <v>100.5</v>
      </c>
      <c r="O82" s="63">
        <f>(Q82+S82)/2</f>
        <v>102.5</v>
      </c>
      <c r="P82" s="41">
        <v>100</v>
      </c>
      <c r="Q82" s="41">
        <v>100</v>
      </c>
      <c r="R82" s="41" t="s">
        <v>74</v>
      </c>
      <c r="S82" s="41" t="s">
        <v>77</v>
      </c>
    </row>
    <row r="83" spans="1:19" ht="15" customHeight="1">
      <c r="A83" s="50"/>
      <c r="B83" s="52"/>
      <c r="C83" s="55"/>
      <c r="D83" s="55"/>
      <c r="E83" s="10" t="s">
        <v>17</v>
      </c>
      <c r="F83" s="29">
        <f t="shared" si="8"/>
        <v>939343.25</v>
      </c>
      <c r="G83" s="29">
        <f t="shared" si="12"/>
        <v>939343.25</v>
      </c>
      <c r="H83" s="30">
        <v>457486.96</v>
      </c>
      <c r="I83" s="30">
        <v>457486.96</v>
      </c>
      <c r="J83" s="30">
        <v>481856.29</v>
      </c>
      <c r="K83" s="30">
        <v>481856.29</v>
      </c>
      <c r="L83" s="65"/>
      <c r="M83" s="61"/>
      <c r="N83" s="45"/>
      <c r="O83" s="45"/>
      <c r="P83" s="37"/>
      <c r="Q83" s="37"/>
      <c r="R83" s="37"/>
      <c r="S83" s="37"/>
    </row>
    <row r="84" spans="1:19" ht="15" customHeight="1">
      <c r="A84" s="50"/>
      <c r="B84" s="52"/>
      <c r="C84" s="55"/>
      <c r="D84" s="55"/>
      <c r="E84" s="10" t="s">
        <v>18</v>
      </c>
      <c r="F84" s="29">
        <f t="shared" si="8"/>
        <v>0</v>
      </c>
      <c r="G84" s="29">
        <f t="shared" si="12"/>
        <v>0</v>
      </c>
      <c r="H84" s="30">
        <v>0</v>
      </c>
      <c r="I84" s="30">
        <v>0</v>
      </c>
      <c r="J84" s="30">
        <v>0</v>
      </c>
      <c r="K84" s="30">
        <v>0</v>
      </c>
      <c r="L84" s="65"/>
      <c r="M84" s="61"/>
      <c r="N84" s="45"/>
      <c r="O84" s="45"/>
      <c r="P84" s="37"/>
      <c r="Q84" s="37"/>
      <c r="R84" s="37"/>
      <c r="S84" s="37"/>
    </row>
    <row r="85" spans="1:19" ht="15" customHeight="1">
      <c r="A85" s="50"/>
      <c r="B85" s="52"/>
      <c r="C85" s="55"/>
      <c r="D85" s="55"/>
      <c r="E85" s="10" t="s">
        <v>82</v>
      </c>
      <c r="F85" s="29">
        <f t="shared" si="8"/>
        <v>0</v>
      </c>
      <c r="G85" s="29">
        <v>0</v>
      </c>
      <c r="H85" s="30">
        <v>0</v>
      </c>
      <c r="I85" s="30">
        <v>0</v>
      </c>
      <c r="J85" s="30">
        <v>0</v>
      </c>
      <c r="K85" s="30">
        <v>0</v>
      </c>
      <c r="L85" s="65"/>
      <c r="M85" s="61"/>
      <c r="N85" s="45"/>
      <c r="O85" s="45"/>
      <c r="P85" s="37"/>
      <c r="Q85" s="37"/>
      <c r="R85" s="37"/>
      <c r="S85" s="37"/>
    </row>
    <row r="86" spans="1:19" ht="15" customHeight="1">
      <c r="A86" s="64"/>
      <c r="B86" s="53"/>
      <c r="C86" s="56"/>
      <c r="D86" s="56"/>
      <c r="E86" s="10" t="s">
        <v>83</v>
      </c>
      <c r="F86" s="29">
        <f t="shared" si="8"/>
        <v>0</v>
      </c>
      <c r="G86" s="29">
        <f>I86+K86</f>
        <v>0</v>
      </c>
      <c r="H86" s="30">
        <v>0</v>
      </c>
      <c r="I86" s="30">
        <v>0</v>
      </c>
      <c r="J86" s="30">
        <v>0</v>
      </c>
      <c r="K86" s="30">
        <v>0</v>
      </c>
      <c r="L86" s="66"/>
      <c r="M86" s="62"/>
      <c r="N86" s="46"/>
      <c r="O86" s="46"/>
      <c r="P86" s="38"/>
      <c r="Q86" s="38"/>
      <c r="R86" s="38"/>
      <c r="S86" s="38"/>
    </row>
    <row r="87" spans="1:19" ht="34.5" customHeight="1">
      <c r="A87" s="49" t="s">
        <v>60</v>
      </c>
      <c r="B87" s="51" t="s">
        <v>88</v>
      </c>
      <c r="C87" s="54" t="s">
        <v>63</v>
      </c>
      <c r="D87" s="54"/>
      <c r="E87" s="10" t="s">
        <v>29</v>
      </c>
      <c r="F87" s="29">
        <f t="shared" si="8"/>
        <v>208917</v>
      </c>
      <c r="G87" s="29">
        <f>I87+K87</f>
        <v>208917</v>
      </c>
      <c r="H87" s="30">
        <f>H88+H91</f>
        <v>46133</v>
      </c>
      <c r="I87" s="30">
        <f>I88+I91</f>
        <v>46133</v>
      </c>
      <c r="J87" s="30">
        <f>J88+J91</f>
        <v>162784</v>
      </c>
      <c r="K87" s="30">
        <f>K88+K91</f>
        <v>162784</v>
      </c>
      <c r="L87" s="41" t="s">
        <v>66</v>
      </c>
      <c r="M87" s="49" t="s">
        <v>49</v>
      </c>
      <c r="N87" s="63">
        <f>(P87+R87)/2</f>
        <v>3.8</v>
      </c>
      <c r="O87" s="63">
        <f>(Q87+S87)/2</f>
        <v>3.8</v>
      </c>
      <c r="P87" s="41">
        <v>3.8</v>
      </c>
      <c r="Q87" s="41">
        <v>3.8</v>
      </c>
      <c r="R87" s="41">
        <v>3.8</v>
      </c>
      <c r="S87" s="41">
        <v>3.8</v>
      </c>
    </row>
    <row r="88" spans="1:19" ht="15" customHeight="1">
      <c r="A88" s="50"/>
      <c r="B88" s="52"/>
      <c r="C88" s="55"/>
      <c r="D88" s="55"/>
      <c r="E88" s="10" t="s">
        <v>17</v>
      </c>
      <c r="F88" s="29">
        <f t="shared" si="8"/>
        <v>208917</v>
      </c>
      <c r="G88" s="29">
        <f>I88+K88</f>
        <v>208917</v>
      </c>
      <c r="H88" s="30">
        <v>46133</v>
      </c>
      <c r="I88" s="30">
        <v>46133</v>
      </c>
      <c r="J88" s="30">
        <v>162784</v>
      </c>
      <c r="K88" s="30">
        <v>162784</v>
      </c>
      <c r="L88" s="37"/>
      <c r="M88" s="61"/>
      <c r="N88" s="45"/>
      <c r="O88" s="45"/>
      <c r="P88" s="37"/>
      <c r="Q88" s="37"/>
      <c r="R88" s="37"/>
      <c r="S88" s="37"/>
    </row>
    <row r="89" spans="1:19" ht="15" customHeight="1">
      <c r="A89" s="50"/>
      <c r="B89" s="52"/>
      <c r="C89" s="55"/>
      <c r="D89" s="55"/>
      <c r="E89" s="10" t="s">
        <v>18</v>
      </c>
      <c r="F89" s="29">
        <f t="shared" si="8"/>
        <v>0</v>
      </c>
      <c r="G89" s="29">
        <f>I89+K89</f>
        <v>0</v>
      </c>
      <c r="H89" s="30">
        <v>0</v>
      </c>
      <c r="I89" s="30">
        <v>0</v>
      </c>
      <c r="J89" s="30">
        <v>0</v>
      </c>
      <c r="K89" s="30">
        <v>0</v>
      </c>
      <c r="L89" s="37"/>
      <c r="M89" s="61"/>
      <c r="N89" s="45"/>
      <c r="O89" s="45"/>
      <c r="P89" s="37"/>
      <c r="Q89" s="37"/>
      <c r="R89" s="37"/>
      <c r="S89" s="37"/>
    </row>
    <row r="90" spans="1:19" ht="15" customHeight="1">
      <c r="A90" s="50"/>
      <c r="B90" s="52"/>
      <c r="C90" s="55"/>
      <c r="D90" s="55"/>
      <c r="E90" s="10" t="s">
        <v>82</v>
      </c>
      <c r="F90" s="29">
        <f t="shared" si="8"/>
        <v>0</v>
      </c>
      <c r="G90" s="29">
        <v>0</v>
      </c>
      <c r="H90" s="30">
        <v>0</v>
      </c>
      <c r="I90" s="30">
        <v>0</v>
      </c>
      <c r="J90" s="30">
        <v>0</v>
      </c>
      <c r="K90" s="30">
        <v>0</v>
      </c>
      <c r="L90" s="37"/>
      <c r="M90" s="61"/>
      <c r="N90" s="45"/>
      <c r="O90" s="45"/>
      <c r="P90" s="37"/>
      <c r="Q90" s="37"/>
      <c r="R90" s="37"/>
      <c r="S90" s="37"/>
    </row>
    <row r="91" spans="1:19" ht="41.25" customHeight="1">
      <c r="A91" s="64"/>
      <c r="B91" s="53"/>
      <c r="C91" s="56"/>
      <c r="D91" s="56"/>
      <c r="E91" s="10" t="s">
        <v>83</v>
      </c>
      <c r="F91" s="29">
        <f t="shared" si="8"/>
        <v>0</v>
      </c>
      <c r="G91" s="29">
        <f>I91+K91</f>
        <v>0</v>
      </c>
      <c r="H91" s="30">
        <v>0</v>
      </c>
      <c r="I91" s="30">
        <v>0</v>
      </c>
      <c r="J91" s="30">
        <v>0</v>
      </c>
      <c r="K91" s="30">
        <v>0</v>
      </c>
      <c r="L91" s="38"/>
      <c r="M91" s="62"/>
      <c r="N91" s="46"/>
      <c r="O91" s="46"/>
      <c r="P91" s="38"/>
      <c r="Q91" s="38"/>
      <c r="R91" s="38"/>
      <c r="S91" s="38"/>
    </row>
    <row r="92" spans="1:19" ht="30.75" customHeight="1">
      <c r="A92" s="49" t="s">
        <v>61</v>
      </c>
      <c r="B92" s="51" t="s">
        <v>87</v>
      </c>
      <c r="C92" s="54" t="s">
        <v>63</v>
      </c>
      <c r="D92" s="54"/>
      <c r="E92" s="10" t="s">
        <v>29</v>
      </c>
      <c r="F92" s="29">
        <f t="shared" si="8"/>
        <v>99454.48000000001</v>
      </c>
      <c r="G92" s="29">
        <f>I92+K92</f>
        <v>99454.48000000001</v>
      </c>
      <c r="H92" s="30">
        <f>H93+H96</f>
        <v>49670.98</v>
      </c>
      <c r="I92" s="30">
        <f>I93+I96</f>
        <v>49670.98</v>
      </c>
      <c r="J92" s="30">
        <f>J93+J96</f>
        <v>49783.5</v>
      </c>
      <c r="K92" s="30">
        <f>K93+K96</f>
        <v>49783.5</v>
      </c>
      <c r="L92" s="57" t="s">
        <v>50</v>
      </c>
      <c r="M92" s="60" t="s">
        <v>49</v>
      </c>
      <c r="N92" s="63">
        <f>(P92+R92)/2</f>
        <v>3.8</v>
      </c>
      <c r="O92" s="63">
        <f>(Q92+S92)/2</f>
        <v>3.8</v>
      </c>
      <c r="P92" s="41">
        <v>3.8</v>
      </c>
      <c r="Q92" s="41">
        <v>3.8</v>
      </c>
      <c r="R92" s="41">
        <v>3.8</v>
      </c>
      <c r="S92" s="41">
        <v>3.8</v>
      </c>
    </row>
    <row r="93" spans="1:19" ht="15" customHeight="1">
      <c r="A93" s="50"/>
      <c r="B93" s="52"/>
      <c r="C93" s="55"/>
      <c r="D93" s="55"/>
      <c r="E93" s="10" t="s">
        <v>17</v>
      </c>
      <c r="F93" s="29">
        <f t="shared" si="8"/>
        <v>99454.48000000001</v>
      </c>
      <c r="G93" s="29">
        <f>I93+K93</f>
        <v>99454.48000000001</v>
      </c>
      <c r="H93" s="30">
        <v>49670.98</v>
      </c>
      <c r="I93" s="30">
        <v>49670.98</v>
      </c>
      <c r="J93" s="30">
        <v>49783.5</v>
      </c>
      <c r="K93" s="30">
        <v>49783.5</v>
      </c>
      <c r="L93" s="58"/>
      <c r="M93" s="61"/>
      <c r="N93" s="45"/>
      <c r="O93" s="45"/>
      <c r="P93" s="42"/>
      <c r="Q93" s="42"/>
      <c r="R93" s="42"/>
      <c r="S93" s="42"/>
    </row>
    <row r="94" spans="1:19" ht="15" customHeight="1">
      <c r="A94" s="50"/>
      <c r="B94" s="52"/>
      <c r="C94" s="55"/>
      <c r="D94" s="55"/>
      <c r="E94" s="10" t="s">
        <v>18</v>
      </c>
      <c r="F94" s="29">
        <f t="shared" si="8"/>
        <v>0</v>
      </c>
      <c r="G94" s="29">
        <f>I94+K94</f>
        <v>0</v>
      </c>
      <c r="H94" s="30">
        <v>0</v>
      </c>
      <c r="I94" s="30">
        <v>0</v>
      </c>
      <c r="J94" s="30">
        <v>0</v>
      </c>
      <c r="K94" s="30">
        <v>0</v>
      </c>
      <c r="L94" s="58"/>
      <c r="M94" s="61"/>
      <c r="N94" s="45"/>
      <c r="O94" s="45"/>
      <c r="P94" s="42"/>
      <c r="Q94" s="42"/>
      <c r="R94" s="42"/>
      <c r="S94" s="42"/>
    </row>
    <row r="95" spans="1:19" ht="15" customHeight="1">
      <c r="A95" s="50"/>
      <c r="B95" s="52"/>
      <c r="C95" s="55"/>
      <c r="D95" s="55"/>
      <c r="E95" s="10" t="s">
        <v>82</v>
      </c>
      <c r="F95" s="29">
        <f t="shared" si="8"/>
        <v>0</v>
      </c>
      <c r="G95" s="29">
        <v>0</v>
      </c>
      <c r="H95" s="30">
        <v>0</v>
      </c>
      <c r="I95" s="30">
        <v>0</v>
      </c>
      <c r="J95" s="30">
        <v>0</v>
      </c>
      <c r="K95" s="30">
        <v>0</v>
      </c>
      <c r="L95" s="58"/>
      <c r="M95" s="61"/>
      <c r="N95" s="45"/>
      <c r="O95" s="45"/>
      <c r="P95" s="42"/>
      <c r="Q95" s="42"/>
      <c r="R95" s="42"/>
      <c r="S95" s="42"/>
    </row>
    <row r="96" spans="1:19" ht="33.75" customHeight="1">
      <c r="A96" s="64"/>
      <c r="B96" s="53"/>
      <c r="C96" s="56"/>
      <c r="D96" s="56"/>
      <c r="E96" s="10" t="s">
        <v>83</v>
      </c>
      <c r="F96" s="29">
        <f t="shared" si="8"/>
        <v>0</v>
      </c>
      <c r="G96" s="29">
        <f>I96+K96</f>
        <v>0</v>
      </c>
      <c r="H96" s="30">
        <v>0</v>
      </c>
      <c r="I96" s="30">
        <v>0</v>
      </c>
      <c r="J96" s="30">
        <v>0</v>
      </c>
      <c r="K96" s="30">
        <v>0</v>
      </c>
      <c r="L96" s="59"/>
      <c r="M96" s="62"/>
      <c r="N96" s="46"/>
      <c r="O96" s="46"/>
      <c r="P96" s="43"/>
      <c r="Q96" s="43"/>
      <c r="R96" s="43"/>
      <c r="S96" s="43"/>
    </row>
    <row r="97" spans="1:19" ht="48.75" customHeight="1">
      <c r="A97" s="49" t="s">
        <v>62</v>
      </c>
      <c r="B97" s="51" t="s">
        <v>86</v>
      </c>
      <c r="C97" s="54" t="s">
        <v>63</v>
      </c>
      <c r="D97" s="54"/>
      <c r="E97" s="10" t="s">
        <v>29</v>
      </c>
      <c r="F97" s="29">
        <f t="shared" si="8"/>
        <v>4551.8099999999995</v>
      </c>
      <c r="G97" s="29">
        <f>I97+K97</f>
        <v>4551.8099999999995</v>
      </c>
      <c r="H97" s="30">
        <f>H98+H101</f>
        <v>2396.91</v>
      </c>
      <c r="I97" s="30">
        <f>I98+I101</f>
        <v>2396.91</v>
      </c>
      <c r="J97" s="30">
        <f>J98+J101</f>
        <v>2154.9</v>
      </c>
      <c r="K97" s="30">
        <f>K98+K101</f>
        <v>2154.9</v>
      </c>
      <c r="L97" s="41" t="s">
        <v>51</v>
      </c>
      <c r="M97" s="49" t="s">
        <v>52</v>
      </c>
      <c r="N97" s="63">
        <f>P97+R97</f>
        <v>200</v>
      </c>
      <c r="O97" s="63">
        <f>Q97+S97</f>
        <v>240</v>
      </c>
      <c r="P97" s="41">
        <v>100</v>
      </c>
      <c r="Q97" s="41" t="s">
        <v>76</v>
      </c>
      <c r="R97" s="41">
        <v>100</v>
      </c>
      <c r="S97" s="41" t="s">
        <v>76</v>
      </c>
    </row>
    <row r="98" spans="1:19" ht="32.25" customHeight="1">
      <c r="A98" s="50"/>
      <c r="B98" s="52"/>
      <c r="C98" s="55"/>
      <c r="D98" s="55"/>
      <c r="E98" s="10" t="s">
        <v>17</v>
      </c>
      <c r="F98" s="29">
        <f t="shared" si="8"/>
        <v>4551.8099999999995</v>
      </c>
      <c r="G98" s="29">
        <f>I98+K98</f>
        <v>4551.8099999999995</v>
      </c>
      <c r="H98" s="30">
        <v>2396.91</v>
      </c>
      <c r="I98" s="30">
        <v>2396.91</v>
      </c>
      <c r="J98" s="30">
        <v>2154.9</v>
      </c>
      <c r="K98" s="30">
        <v>2154.9</v>
      </c>
      <c r="L98" s="65"/>
      <c r="M98" s="61"/>
      <c r="N98" s="45"/>
      <c r="O98" s="45"/>
      <c r="P98" s="37"/>
      <c r="Q98" s="37"/>
      <c r="R98" s="37"/>
      <c r="S98" s="37"/>
    </row>
    <row r="99" spans="1:19" ht="32.25" customHeight="1">
      <c r="A99" s="50"/>
      <c r="B99" s="52"/>
      <c r="C99" s="55"/>
      <c r="D99" s="55"/>
      <c r="E99" s="10" t="s">
        <v>18</v>
      </c>
      <c r="F99" s="29">
        <f t="shared" si="8"/>
        <v>422100</v>
      </c>
      <c r="G99" s="29">
        <f>I99+K99</f>
        <v>422100</v>
      </c>
      <c r="H99" s="30">
        <v>209100</v>
      </c>
      <c r="I99" s="30">
        <v>209100</v>
      </c>
      <c r="J99" s="30">
        <v>213000</v>
      </c>
      <c r="K99" s="30">
        <v>213000</v>
      </c>
      <c r="L99" s="65"/>
      <c r="M99" s="61"/>
      <c r="N99" s="45"/>
      <c r="O99" s="45"/>
      <c r="P99" s="37"/>
      <c r="Q99" s="37"/>
      <c r="R99" s="37"/>
      <c r="S99" s="37"/>
    </row>
    <row r="100" spans="1:19" ht="32.25" customHeight="1">
      <c r="A100" s="50"/>
      <c r="B100" s="52"/>
      <c r="C100" s="55"/>
      <c r="D100" s="55"/>
      <c r="E100" s="10" t="s">
        <v>82</v>
      </c>
      <c r="F100" s="29">
        <f t="shared" si="8"/>
        <v>0</v>
      </c>
      <c r="G100" s="29">
        <v>0</v>
      </c>
      <c r="H100" s="30">
        <v>0</v>
      </c>
      <c r="I100" s="30">
        <v>0</v>
      </c>
      <c r="J100" s="30">
        <v>0</v>
      </c>
      <c r="K100" s="30">
        <v>0</v>
      </c>
      <c r="L100" s="65"/>
      <c r="M100" s="61"/>
      <c r="N100" s="45"/>
      <c r="O100" s="45"/>
      <c r="P100" s="37"/>
      <c r="Q100" s="37"/>
      <c r="R100" s="37"/>
      <c r="S100" s="37"/>
    </row>
    <row r="101" spans="1:19" ht="25.5" customHeight="1">
      <c r="A101" s="64"/>
      <c r="B101" s="53"/>
      <c r="C101" s="56"/>
      <c r="D101" s="56"/>
      <c r="E101" s="10" t="s">
        <v>83</v>
      </c>
      <c r="F101" s="29">
        <f t="shared" si="8"/>
        <v>0</v>
      </c>
      <c r="G101" s="29">
        <f t="shared" ref="G101:G109" si="13">I101+K101</f>
        <v>0</v>
      </c>
      <c r="H101" s="30">
        <v>0</v>
      </c>
      <c r="I101" s="30">
        <v>0</v>
      </c>
      <c r="J101" s="30">
        <v>0</v>
      </c>
      <c r="K101" s="30">
        <v>0</v>
      </c>
      <c r="L101" s="66"/>
      <c r="M101" s="62"/>
      <c r="N101" s="46"/>
      <c r="O101" s="46"/>
      <c r="P101" s="38"/>
      <c r="Q101" s="38"/>
      <c r="R101" s="38"/>
      <c r="S101" s="38"/>
    </row>
    <row r="102" spans="1:19" ht="25.5" customHeight="1">
      <c r="A102" s="49"/>
      <c r="B102" s="95" t="s">
        <v>35</v>
      </c>
      <c r="C102" s="73" t="s">
        <v>23</v>
      </c>
      <c r="D102" s="80"/>
      <c r="E102" s="10" t="s">
        <v>29</v>
      </c>
      <c r="F102" s="29">
        <f>H102+J102</f>
        <v>11686940.420000002</v>
      </c>
      <c r="G102" s="29">
        <f t="shared" si="13"/>
        <v>11686940.420000002</v>
      </c>
      <c r="H102" s="30">
        <f>H103+H104+H105+H106</f>
        <v>5547631.3100000005</v>
      </c>
      <c r="I102" s="30">
        <f>I103+I104+I105+I106</f>
        <v>5547631.3100000005</v>
      </c>
      <c r="J102" s="30">
        <f>J103+J104+J105+J106</f>
        <v>6139309.1100000003</v>
      </c>
      <c r="K102" s="30">
        <f>K103+K104+K105+K106</f>
        <v>6139309.1100000003</v>
      </c>
      <c r="L102" s="71" t="s">
        <v>23</v>
      </c>
      <c r="M102" s="72" t="s">
        <v>23</v>
      </c>
      <c r="N102" s="44" t="s">
        <v>23</v>
      </c>
      <c r="O102" s="44" t="s">
        <v>23</v>
      </c>
      <c r="P102" s="36" t="s">
        <v>23</v>
      </c>
      <c r="Q102" s="36" t="s">
        <v>23</v>
      </c>
      <c r="R102" s="36" t="s">
        <v>23</v>
      </c>
      <c r="S102" s="36" t="s">
        <v>23</v>
      </c>
    </row>
    <row r="103" spans="1:19" ht="25.5" customHeight="1">
      <c r="A103" s="50"/>
      <c r="B103" s="98"/>
      <c r="C103" s="74"/>
      <c r="D103" s="80"/>
      <c r="E103" s="10" t="s">
        <v>17</v>
      </c>
      <c r="F103" s="29">
        <f>H103+J103</f>
        <v>11264840.420000002</v>
      </c>
      <c r="G103" s="29">
        <f t="shared" si="13"/>
        <v>11264840.420000002</v>
      </c>
      <c r="H103" s="30">
        <f t="shared" ref="H103:K106" si="14">H68</f>
        <v>5338531.3100000005</v>
      </c>
      <c r="I103" s="30">
        <f t="shared" si="14"/>
        <v>5338531.3100000005</v>
      </c>
      <c r="J103" s="30">
        <f t="shared" si="14"/>
        <v>5926309.1100000003</v>
      </c>
      <c r="K103" s="30">
        <f t="shared" si="14"/>
        <v>5926309.1100000003</v>
      </c>
      <c r="L103" s="65"/>
      <c r="M103" s="61"/>
      <c r="N103" s="45"/>
      <c r="O103" s="45"/>
      <c r="P103" s="37"/>
      <c r="Q103" s="37"/>
      <c r="R103" s="37"/>
      <c r="S103" s="37"/>
    </row>
    <row r="104" spans="1:19" ht="25.5" customHeight="1">
      <c r="A104" s="50"/>
      <c r="B104" s="98"/>
      <c r="C104" s="74"/>
      <c r="D104" s="80"/>
      <c r="E104" s="10" t="s">
        <v>18</v>
      </c>
      <c r="F104" s="29">
        <f>H104+J104</f>
        <v>422100</v>
      </c>
      <c r="G104" s="29">
        <f t="shared" si="13"/>
        <v>422100</v>
      </c>
      <c r="H104" s="30">
        <f t="shared" si="14"/>
        <v>209100</v>
      </c>
      <c r="I104" s="30">
        <f t="shared" si="14"/>
        <v>209100</v>
      </c>
      <c r="J104" s="30">
        <f t="shared" si="14"/>
        <v>213000</v>
      </c>
      <c r="K104" s="30">
        <f t="shared" si="14"/>
        <v>213000</v>
      </c>
      <c r="L104" s="65"/>
      <c r="M104" s="61"/>
      <c r="N104" s="45"/>
      <c r="O104" s="45"/>
      <c r="P104" s="37"/>
      <c r="Q104" s="37"/>
      <c r="R104" s="37"/>
      <c r="S104" s="37"/>
    </row>
    <row r="105" spans="1:19" ht="25.5" customHeight="1">
      <c r="A105" s="50"/>
      <c r="B105" s="98"/>
      <c r="C105" s="74"/>
      <c r="D105" s="80"/>
      <c r="E105" s="10" t="s">
        <v>82</v>
      </c>
      <c r="F105" s="29">
        <f>H105+J105</f>
        <v>0</v>
      </c>
      <c r="G105" s="29">
        <f t="shared" si="13"/>
        <v>0</v>
      </c>
      <c r="H105" s="30">
        <f t="shared" si="14"/>
        <v>0</v>
      </c>
      <c r="I105" s="30">
        <f t="shared" si="14"/>
        <v>0</v>
      </c>
      <c r="J105" s="30">
        <f t="shared" si="14"/>
        <v>0</v>
      </c>
      <c r="K105" s="30">
        <f t="shared" si="14"/>
        <v>0</v>
      </c>
      <c r="L105" s="65"/>
      <c r="M105" s="61"/>
      <c r="N105" s="45"/>
      <c r="O105" s="45"/>
      <c r="P105" s="37"/>
      <c r="Q105" s="37"/>
      <c r="R105" s="37"/>
      <c r="S105" s="37"/>
    </row>
    <row r="106" spans="1:19" ht="25.5" customHeight="1">
      <c r="A106" s="64"/>
      <c r="B106" s="101"/>
      <c r="C106" s="74"/>
      <c r="D106" s="80"/>
      <c r="E106" s="10" t="s">
        <v>83</v>
      </c>
      <c r="F106" s="29">
        <f>H106+J106</f>
        <v>0</v>
      </c>
      <c r="G106" s="29">
        <f t="shared" si="13"/>
        <v>0</v>
      </c>
      <c r="H106" s="30">
        <f t="shared" si="14"/>
        <v>0</v>
      </c>
      <c r="I106" s="30">
        <f t="shared" si="14"/>
        <v>0</v>
      </c>
      <c r="J106" s="30">
        <f t="shared" si="14"/>
        <v>0</v>
      </c>
      <c r="K106" s="30">
        <f t="shared" si="14"/>
        <v>0</v>
      </c>
      <c r="L106" s="66"/>
      <c r="M106" s="62"/>
      <c r="N106" s="46"/>
      <c r="O106" s="46"/>
      <c r="P106" s="38"/>
      <c r="Q106" s="38"/>
      <c r="R106" s="38"/>
      <c r="S106" s="38"/>
    </row>
    <row r="107" spans="1:19" ht="25.5" customHeight="1">
      <c r="A107" s="154" t="s">
        <v>8</v>
      </c>
      <c r="B107" s="155"/>
      <c r="C107" s="73" t="s">
        <v>23</v>
      </c>
      <c r="D107" s="160"/>
      <c r="E107" s="35" t="s">
        <v>29</v>
      </c>
      <c r="F107" s="29">
        <f t="shared" si="8"/>
        <v>33718450.07</v>
      </c>
      <c r="G107" s="29">
        <f t="shared" si="13"/>
        <v>32171038.600000001</v>
      </c>
      <c r="H107" s="30">
        <f>H108+H109+H110+H111</f>
        <v>15148526.83</v>
      </c>
      <c r="I107" s="30">
        <f>I108+I109+I110+I111</f>
        <v>15135815.360000001</v>
      </c>
      <c r="J107" s="30">
        <f>J108+J109+J110+J111</f>
        <v>18569923.239999998</v>
      </c>
      <c r="K107" s="30">
        <f>K108+K109+K110+K111</f>
        <v>17035223.239999998</v>
      </c>
      <c r="L107" s="71" t="s">
        <v>23</v>
      </c>
      <c r="M107" s="72" t="s">
        <v>23</v>
      </c>
      <c r="N107" s="44" t="s">
        <v>23</v>
      </c>
      <c r="O107" s="44" t="s">
        <v>23</v>
      </c>
      <c r="P107" s="36" t="s">
        <v>23</v>
      </c>
      <c r="Q107" s="36" t="s">
        <v>23</v>
      </c>
      <c r="R107" s="36" t="s">
        <v>23</v>
      </c>
      <c r="S107" s="36" t="s">
        <v>23</v>
      </c>
    </row>
    <row r="108" spans="1:19" ht="25.5" customHeight="1">
      <c r="A108" s="156"/>
      <c r="B108" s="157"/>
      <c r="C108" s="74"/>
      <c r="D108" s="160"/>
      <c r="E108" s="10" t="s">
        <v>17</v>
      </c>
      <c r="F108" s="29">
        <f t="shared" si="8"/>
        <v>31781650.07</v>
      </c>
      <c r="G108" s="29">
        <f t="shared" si="13"/>
        <v>31748938.600000001</v>
      </c>
      <c r="H108" s="30">
        <f t="shared" ref="H108:K110" si="15">H61+H103</f>
        <v>14939426.83</v>
      </c>
      <c r="I108" s="30">
        <f t="shared" si="15"/>
        <v>14926715.360000001</v>
      </c>
      <c r="J108" s="30">
        <f t="shared" si="15"/>
        <v>16842223.239999998</v>
      </c>
      <c r="K108" s="30">
        <f t="shared" si="15"/>
        <v>16822223.239999998</v>
      </c>
      <c r="L108" s="65"/>
      <c r="M108" s="61"/>
      <c r="N108" s="45"/>
      <c r="O108" s="45"/>
      <c r="P108" s="37"/>
      <c r="Q108" s="37"/>
      <c r="R108" s="37"/>
      <c r="S108" s="37"/>
    </row>
    <row r="109" spans="1:19" ht="25.5" customHeight="1">
      <c r="A109" s="156"/>
      <c r="B109" s="157"/>
      <c r="C109" s="74"/>
      <c r="D109" s="160"/>
      <c r="E109" s="10" t="s">
        <v>18</v>
      </c>
      <c r="F109" s="29">
        <f t="shared" si="8"/>
        <v>1936800</v>
      </c>
      <c r="G109" s="29">
        <f t="shared" si="13"/>
        <v>422100</v>
      </c>
      <c r="H109" s="30">
        <f t="shared" si="15"/>
        <v>209100</v>
      </c>
      <c r="I109" s="30">
        <f t="shared" si="15"/>
        <v>209100</v>
      </c>
      <c r="J109" s="30">
        <f t="shared" si="15"/>
        <v>1727700</v>
      </c>
      <c r="K109" s="30">
        <f t="shared" si="15"/>
        <v>213000</v>
      </c>
      <c r="L109" s="65"/>
      <c r="M109" s="61"/>
      <c r="N109" s="45"/>
      <c r="O109" s="45"/>
      <c r="P109" s="37"/>
      <c r="Q109" s="37"/>
      <c r="R109" s="37"/>
      <c r="S109" s="37"/>
    </row>
    <row r="110" spans="1:19" ht="25.5" customHeight="1">
      <c r="A110" s="156"/>
      <c r="B110" s="157"/>
      <c r="C110" s="74"/>
      <c r="D110" s="160"/>
      <c r="E110" s="10" t="s">
        <v>82</v>
      </c>
      <c r="F110" s="29">
        <f t="shared" si="8"/>
        <v>0</v>
      </c>
      <c r="G110" s="29">
        <v>0</v>
      </c>
      <c r="H110" s="30">
        <f t="shared" si="15"/>
        <v>0</v>
      </c>
      <c r="I110" s="30">
        <f t="shared" si="15"/>
        <v>0</v>
      </c>
      <c r="J110" s="30">
        <f t="shared" si="15"/>
        <v>0</v>
      </c>
      <c r="K110" s="30">
        <f t="shared" si="15"/>
        <v>0</v>
      </c>
      <c r="L110" s="65"/>
      <c r="M110" s="61"/>
      <c r="N110" s="45"/>
      <c r="O110" s="45"/>
      <c r="P110" s="37"/>
      <c r="Q110" s="37"/>
      <c r="R110" s="37"/>
      <c r="S110" s="37"/>
    </row>
    <row r="111" spans="1:19" ht="25.5" customHeight="1">
      <c r="A111" s="158"/>
      <c r="B111" s="159"/>
      <c r="C111" s="74"/>
      <c r="D111" s="160"/>
      <c r="E111" s="10" t="s">
        <v>83</v>
      </c>
      <c r="F111" s="29">
        <f t="shared" si="8"/>
        <v>0</v>
      </c>
      <c r="G111" s="29">
        <f>I111+K111</f>
        <v>0</v>
      </c>
      <c r="H111" s="30">
        <f>H64+H110</f>
        <v>0</v>
      </c>
      <c r="I111" s="30">
        <f>I64+I110</f>
        <v>0</v>
      </c>
      <c r="J111" s="30">
        <f>J64+J110</f>
        <v>0</v>
      </c>
      <c r="K111" s="30">
        <f>K64+K110</f>
        <v>0</v>
      </c>
      <c r="L111" s="66"/>
      <c r="M111" s="62"/>
      <c r="N111" s="46"/>
      <c r="O111" s="46"/>
      <c r="P111" s="38"/>
      <c r="Q111" s="38"/>
      <c r="R111" s="38"/>
      <c r="S111" s="38"/>
    </row>
    <row r="112" spans="1:19" ht="25.5" customHeight="1">
      <c r="A112" s="120" t="s">
        <v>22</v>
      </c>
      <c r="B112" s="120"/>
      <c r="C112" s="120"/>
      <c r="D112" s="120"/>
      <c r="E112" s="3"/>
      <c r="F112" s="3"/>
      <c r="G112" s="3"/>
      <c r="H112" s="3"/>
      <c r="I112" s="3"/>
      <c r="J112" s="8"/>
      <c r="K112" s="16" t="s">
        <v>38</v>
      </c>
      <c r="L112" s="3"/>
      <c r="M112" s="3"/>
      <c r="N112" s="3"/>
      <c r="O112" s="3"/>
      <c r="P112" s="3"/>
      <c r="Q112" s="3"/>
      <c r="R112" s="3"/>
      <c r="S112" s="3"/>
    </row>
    <row r="113" spans="1:19" ht="24.75" customHeight="1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</row>
    <row r="114" spans="1:19" ht="25.5" hidden="1" customHeight="1">
      <c r="A114" s="120"/>
      <c r="B114" s="120"/>
      <c r="C114" s="120"/>
      <c r="D114" s="120"/>
      <c r="E114" s="3"/>
      <c r="F114" s="3"/>
      <c r="G114" s="3"/>
      <c r="H114" s="3"/>
      <c r="I114" s="3"/>
      <c r="J114" s="8"/>
      <c r="K114" s="16"/>
      <c r="L114" s="3"/>
      <c r="M114" s="3"/>
      <c r="N114" s="3"/>
      <c r="O114" s="3"/>
      <c r="P114" s="3"/>
      <c r="Q114" s="3"/>
      <c r="R114" s="3"/>
      <c r="S114" s="3"/>
    </row>
    <row r="115" spans="1:19" ht="25.5" hidden="1" customHeight="1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</row>
    <row r="116" spans="1:19" ht="25.5" customHeight="1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</row>
    <row r="117" spans="1:19" ht="25.5" customHeight="1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</row>
    <row r="118" spans="1:19" ht="25.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ht="25.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ht="25.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66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59.25" customHeight="1"/>
    <row r="123" spans="1:19" ht="59.25" customHeight="1"/>
    <row r="124" spans="1:19" ht="59.25" customHeight="1"/>
    <row r="125" spans="1:19" ht="59.25" customHeight="1"/>
    <row r="126" spans="1:19" ht="28.5" customHeight="1"/>
    <row r="127" spans="1:19" ht="25.5" customHeight="1"/>
    <row r="128" spans="1:19" ht="25.5" customHeight="1"/>
    <row r="131" ht="25.5" customHeight="1"/>
    <row r="132" ht="25.5" customHeight="1"/>
    <row r="133" ht="25.5" customHeight="1"/>
    <row r="134" ht="25.5" customHeight="1"/>
    <row r="135" ht="25.5" customHeight="1"/>
    <row r="136" ht="25.5" customHeight="1"/>
    <row r="137" ht="25.5" customHeight="1"/>
    <row r="140" ht="25.5" customHeight="1"/>
    <row r="141" ht="25.5" customHeight="1"/>
    <row r="142" ht="25.5" customHeight="1"/>
    <row r="143" ht="25.5" customHeight="1"/>
    <row r="144" ht="25.5" customHeight="1"/>
    <row r="145" ht="25.5" customHeight="1"/>
    <row r="146" ht="25.5" customHeight="1"/>
    <row r="147" ht="78" customHeight="1"/>
    <row r="149" ht="29.25" customHeight="1"/>
    <row r="150" ht="34.5" customHeight="1"/>
    <row r="151" ht="27.75" customHeight="1"/>
    <row r="152" ht="27.75" customHeight="1"/>
    <row r="153" ht="25.5" customHeight="1"/>
    <row r="156" ht="32.25" customHeight="1"/>
    <row r="158" ht="18" customHeight="1"/>
    <row r="160" ht="28.5" customHeight="1"/>
    <row r="161" ht="47.25" customHeight="1"/>
  </sheetData>
  <mergeCells count="247">
    <mergeCell ref="A112:D112"/>
    <mergeCell ref="R60:R64"/>
    <mergeCell ref="S60:S64"/>
    <mergeCell ref="L102:L106"/>
    <mergeCell ref="M102:M106"/>
    <mergeCell ref="N102:N106"/>
    <mergeCell ref="O102:O106"/>
    <mergeCell ref="P102:P106"/>
    <mergeCell ref="Q102:Q106"/>
    <mergeCell ref="R102:R106"/>
    <mergeCell ref="S102:S106"/>
    <mergeCell ref="L60:L64"/>
    <mergeCell ref="M60:M64"/>
    <mergeCell ref="N60:N64"/>
    <mergeCell ref="O60:O64"/>
    <mergeCell ref="P60:P64"/>
    <mergeCell ref="Q60:Q64"/>
    <mergeCell ref="N97:N101"/>
    <mergeCell ref="O97:O101"/>
    <mergeCell ref="N67:N71"/>
    <mergeCell ref="A60:B64"/>
    <mergeCell ref="C60:C64"/>
    <mergeCell ref="D60:D64"/>
    <mergeCell ref="B102:B106"/>
    <mergeCell ref="A102:A106"/>
    <mergeCell ref="C102:C106"/>
    <mergeCell ref="D102:D106"/>
    <mergeCell ref="D72:D76"/>
    <mergeCell ref="A77:A81"/>
    <mergeCell ref="B77:B81"/>
    <mergeCell ref="F56:F57"/>
    <mergeCell ref="F58:F59"/>
    <mergeCell ref="F54:F55"/>
    <mergeCell ref="F18:F19"/>
    <mergeCell ref="G18:G19"/>
    <mergeCell ref="O92:O96"/>
    <mergeCell ref="N44:N48"/>
    <mergeCell ref="O44:O48"/>
    <mergeCell ref="N49:N53"/>
    <mergeCell ref="O49:O53"/>
    <mergeCell ref="N107:N111"/>
    <mergeCell ref="O107:O111"/>
    <mergeCell ref="N72:N76"/>
    <mergeCell ref="O72:O76"/>
    <mergeCell ref="N77:N81"/>
    <mergeCell ref="O77:O81"/>
    <mergeCell ref="N82:N86"/>
    <mergeCell ref="O82:O86"/>
    <mergeCell ref="N87:N91"/>
    <mergeCell ref="O87:O91"/>
    <mergeCell ref="O67:O71"/>
    <mergeCell ref="C8:K8"/>
    <mergeCell ref="J10:K12"/>
    <mergeCell ref="F9:K9"/>
    <mergeCell ref="N9:O12"/>
    <mergeCell ref="N18:N23"/>
    <mergeCell ref="O18:O23"/>
    <mergeCell ref="L8:S8"/>
    <mergeCell ref="A16:S16"/>
    <mergeCell ref="N24:N28"/>
    <mergeCell ref="O24:O28"/>
    <mergeCell ref="Q29:Q33"/>
    <mergeCell ref="R29:R33"/>
    <mergeCell ref="P18:P23"/>
    <mergeCell ref="Q18:Q23"/>
    <mergeCell ref="P24:P28"/>
    <mergeCell ref="Q24:Q28"/>
    <mergeCell ref="R24:R28"/>
    <mergeCell ref="S29:S33"/>
    <mergeCell ref="H10:I12"/>
    <mergeCell ref="N29:N33"/>
    <mergeCell ref="O29:O33"/>
    <mergeCell ref="A17:S17"/>
    <mergeCell ref="A16:S16"/>
    <mergeCell ref="B29:B33"/>
    <mergeCell ref="C29:C33"/>
    <mergeCell ref="D29:D33"/>
    <mergeCell ref="L29:L33"/>
    <mergeCell ref="M29:M33"/>
    <mergeCell ref="P29:P33"/>
    <mergeCell ref="A107:B111"/>
    <mergeCell ref="D49:D59"/>
    <mergeCell ref="L49:L53"/>
    <mergeCell ref="O34:O38"/>
    <mergeCell ref="C107:C111"/>
    <mergeCell ref="D107:D111"/>
    <mergeCell ref="A34:A38"/>
    <mergeCell ref="A44:A48"/>
    <mergeCell ref="B18:D23"/>
    <mergeCell ref="D49:D59"/>
    <mergeCell ref="C49:C54"/>
    <mergeCell ref="B49:B59"/>
    <mergeCell ref="A67:A71"/>
    <mergeCell ref="A97:A101"/>
    <mergeCell ref="C55:C59"/>
    <mergeCell ref="B97:B101"/>
    <mergeCell ref="B34:B38"/>
    <mergeCell ref="C34:C38"/>
    <mergeCell ref="E18:E19"/>
    <mergeCell ref="A18:A23"/>
    <mergeCell ref="M57:M59"/>
    <mergeCell ref="A49:A59"/>
    <mergeCell ref="J18:J19"/>
    <mergeCell ref="K18:K19"/>
    <mergeCell ref="A29:A33"/>
    <mergeCell ref="M49:M53"/>
    <mergeCell ref="L57:L59"/>
    <mergeCell ref="D34:D38"/>
    <mergeCell ref="R57:R59"/>
    <mergeCell ref="B3:S3"/>
    <mergeCell ref="R10:S12"/>
    <mergeCell ref="E9:E13"/>
    <mergeCell ref="B5:S5"/>
    <mergeCell ref="B6:S6"/>
    <mergeCell ref="A4:S4"/>
    <mergeCell ref="N34:N38"/>
    <mergeCell ref="M18:M23"/>
    <mergeCell ref="A15:S15"/>
    <mergeCell ref="R107:R111"/>
    <mergeCell ref="S49:S53"/>
    <mergeCell ref="S49:S53"/>
    <mergeCell ref="S57:S59"/>
    <mergeCell ref="A117:S117"/>
    <mergeCell ref="A116:S116"/>
    <mergeCell ref="A115:S115"/>
    <mergeCell ref="A114:D114"/>
    <mergeCell ref="A113:S113"/>
    <mergeCell ref="L107:L111"/>
    <mergeCell ref="A8:A13"/>
    <mergeCell ref="R9:S9"/>
    <mergeCell ref="B8:B13"/>
    <mergeCell ref="C9:D12"/>
    <mergeCell ref="L9:L13"/>
    <mergeCell ref="M9:M13"/>
    <mergeCell ref="P9:Q9"/>
    <mergeCell ref="P10:Q12"/>
    <mergeCell ref="R49:R53"/>
    <mergeCell ref="M107:M111"/>
    <mergeCell ref="A17:S17"/>
    <mergeCell ref="S107:S111"/>
    <mergeCell ref="S18:S23"/>
    <mergeCell ref="A66:S66"/>
    <mergeCell ref="A65:S65"/>
    <mergeCell ref="B97:B101"/>
    <mergeCell ref="B67:D71"/>
    <mergeCell ref="S67:S71"/>
    <mergeCell ref="R67:R71"/>
    <mergeCell ref="R18:R23"/>
    <mergeCell ref="L18:L23"/>
    <mergeCell ref="S34:S38"/>
    <mergeCell ref="M44:M48"/>
    <mergeCell ref="R44:R48"/>
    <mergeCell ref="S44:S48"/>
    <mergeCell ref="M39:M43"/>
    <mergeCell ref="R39:R43"/>
    <mergeCell ref="M34:M38"/>
    <mergeCell ref="R34:R38"/>
    <mergeCell ref="L34:L38"/>
    <mergeCell ref="P39:P43"/>
    <mergeCell ref="Q39:Q43"/>
    <mergeCell ref="L44:L48"/>
    <mergeCell ref="L39:L43"/>
    <mergeCell ref="P34:P38"/>
    <mergeCell ref="Q34:Q38"/>
    <mergeCell ref="P44:P48"/>
    <mergeCell ref="B44:B48"/>
    <mergeCell ref="C44:C48"/>
    <mergeCell ref="D44:D48"/>
    <mergeCell ref="S39:S43"/>
    <mergeCell ref="A39:A43"/>
    <mergeCell ref="B39:D43"/>
    <mergeCell ref="Q44:Q48"/>
    <mergeCell ref="A24:A28"/>
    <mergeCell ref="B24:B28"/>
    <mergeCell ref="C24:C28"/>
    <mergeCell ref="D24:D28"/>
    <mergeCell ref="L24:L28"/>
    <mergeCell ref="M24:M28"/>
    <mergeCell ref="S24:S28"/>
    <mergeCell ref="A72:A76"/>
    <mergeCell ref="B72:B76"/>
    <mergeCell ref="L67:L71"/>
    <mergeCell ref="M67:M71"/>
    <mergeCell ref="L72:L76"/>
    <mergeCell ref="M72:M76"/>
    <mergeCell ref="R72:R76"/>
    <mergeCell ref="S72:S76"/>
    <mergeCell ref="C72:C76"/>
    <mergeCell ref="C77:C81"/>
    <mergeCell ref="D77:D81"/>
    <mergeCell ref="L77:L81"/>
    <mergeCell ref="M77:M81"/>
    <mergeCell ref="R77:R81"/>
    <mergeCell ref="S77:S81"/>
    <mergeCell ref="A82:A86"/>
    <mergeCell ref="B82:B86"/>
    <mergeCell ref="L82:L86"/>
    <mergeCell ref="M82:M86"/>
    <mergeCell ref="R82:R86"/>
    <mergeCell ref="S82:S86"/>
    <mergeCell ref="C82:C86"/>
    <mergeCell ref="D82:D86"/>
    <mergeCell ref="C97:C101"/>
    <mergeCell ref="D97:D101"/>
    <mergeCell ref="L97:L101"/>
    <mergeCell ref="M97:M101"/>
    <mergeCell ref="R97:R101"/>
    <mergeCell ref="P97:P101"/>
    <mergeCell ref="Q97:Q101"/>
    <mergeCell ref="S97:S101"/>
    <mergeCell ref="A87:A91"/>
    <mergeCell ref="B87:B91"/>
    <mergeCell ref="C87:C91"/>
    <mergeCell ref="D87:D91"/>
    <mergeCell ref="L87:L91"/>
    <mergeCell ref="M87:M91"/>
    <mergeCell ref="R87:R91"/>
    <mergeCell ref="S87:S91"/>
    <mergeCell ref="A92:A96"/>
    <mergeCell ref="S92:S96"/>
    <mergeCell ref="B92:B96"/>
    <mergeCell ref="C92:C96"/>
    <mergeCell ref="D92:D96"/>
    <mergeCell ref="L92:L96"/>
    <mergeCell ref="M92:M96"/>
    <mergeCell ref="R92:R96"/>
    <mergeCell ref="P92:P96"/>
    <mergeCell ref="Q92:Q96"/>
    <mergeCell ref="N92:N96"/>
    <mergeCell ref="P87:P91"/>
    <mergeCell ref="Q87:Q91"/>
    <mergeCell ref="P49:P53"/>
    <mergeCell ref="Q49:Q53"/>
    <mergeCell ref="P67:P71"/>
    <mergeCell ref="Q67:Q71"/>
    <mergeCell ref="P72:P76"/>
    <mergeCell ref="Q72:Q76"/>
    <mergeCell ref="P107:P111"/>
    <mergeCell ref="Q107:Q111"/>
    <mergeCell ref="H18:H19"/>
    <mergeCell ref="I18:I19"/>
    <mergeCell ref="P77:P81"/>
    <mergeCell ref="Q77:Q81"/>
    <mergeCell ref="P82:P86"/>
    <mergeCell ref="Q82:Q86"/>
    <mergeCell ref="N39:N43"/>
    <mergeCell ref="O39:O4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5" fitToHeight="3" orientation="landscape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</vt:lpstr>
      <vt:lpstr>МП!Заголовки_для_печати</vt:lpstr>
      <vt:lpstr>МП!Область_печати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2023-04-06T09:04:31Z</cp:lastPrinted>
  <dcterms:created xsi:type="dcterms:W3CDTF">1996-10-08T23:32:33Z</dcterms:created>
  <dcterms:modified xsi:type="dcterms:W3CDTF">2023-04-06T09:44:25Z</dcterms:modified>
</cp:coreProperties>
</file>