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100" windowWidth="17220" windowHeight="8840"/>
  </bookViews>
  <sheets>
    <sheet name="Приложение 2" sheetId="1" r:id="rId1"/>
  </sheets>
  <definedNames>
    <definedName name="_xlnm.Print_Titles" localSheetId="0">'Приложение 2'!$12:$12</definedName>
  </definedNames>
  <calcPr calcId="125725"/>
</workbook>
</file>

<file path=xl/calcChain.xml><?xml version="1.0" encoding="utf-8"?>
<calcChain xmlns="http://schemas.openxmlformats.org/spreadsheetml/2006/main">
  <c r="K31" i="1"/>
  <c r="J55"/>
  <c r="K55" s="1"/>
  <c r="J53"/>
  <c r="K53" s="1"/>
  <c r="J50"/>
  <c r="K50" s="1"/>
  <c r="J45"/>
  <c r="K45" s="1"/>
  <c r="J42"/>
  <c r="K42" s="1"/>
  <c r="J35"/>
  <c r="K35" s="1"/>
  <c r="J33"/>
  <c r="K33" s="1"/>
  <c r="J29"/>
  <c r="K29" s="1"/>
  <c r="J23"/>
  <c r="K23" s="1"/>
  <c r="J20"/>
  <c r="K20" s="1"/>
  <c r="J13"/>
  <c r="K13" s="1"/>
  <c r="K57"/>
  <c r="K56"/>
  <c r="K54"/>
  <c r="K52"/>
  <c r="K51"/>
  <c r="K49"/>
  <c r="K48"/>
  <c r="K47"/>
  <c r="K46"/>
  <c r="K44"/>
  <c r="K43"/>
  <c r="K41"/>
  <c r="K40"/>
  <c r="K39"/>
  <c r="K38"/>
  <c r="K37"/>
  <c r="K36"/>
  <c r="K34"/>
  <c r="K32"/>
  <c r="K30"/>
  <c r="K28"/>
  <c r="K27"/>
  <c r="K26"/>
  <c r="K25"/>
  <c r="K24"/>
  <c r="K22"/>
  <c r="K21"/>
  <c r="K19"/>
  <c r="K18"/>
  <c r="K17"/>
  <c r="K16"/>
  <c r="K15"/>
  <c r="K14"/>
  <c r="J58" l="1"/>
  <c r="K58" s="1"/>
</calcChain>
</file>

<file path=xl/sharedStrings.xml><?xml version="1.0" encoding="utf-8"?>
<sst xmlns="http://schemas.openxmlformats.org/spreadsheetml/2006/main" count="61" uniqueCount="61">
  <si>
    <t>Всего расходов</t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</si>
  <si>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</si>
  <si>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</si>
  <si>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</si>
  <si>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</si>
  <si>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</si>
  <si>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</si>
  <si>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</si>
  <si>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</si>
  <si>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</si>
  <si>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</si>
  <si>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</si>
  <si>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</si>
  <si>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</si>
  <si>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</si>
  <si>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</si>
  <si>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</si>
  <si>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</si>
  <si>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</si>
  <si>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</si>
  <si>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</si>
  <si>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</si>
  <si>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</si>
  <si>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</si>
  <si>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</si>
  <si>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</si>
  <si>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</si>
  <si>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</si>
  <si>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</si>
  <si>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</si>
  <si>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</si>
  <si>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</si>
  <si>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</si>
  <si>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</si>
  <si>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</si>
  <si>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</si>
  <si>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</si>
  <si>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</si>
  <si>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</si>
  <si>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</si>
  <si>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</si>
  <si>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</si>
  <si>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</si>
  <si>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</si>
  <si>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</si>
  <si>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</si>
  <si>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</si>
  <si>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</si>
  <si>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Рз Пр</t>
  </si>
  <si>
    <t>Рз(код)</t>
  </si>
  <si>
    <t>Коды классификации расходов районного бюджета</t>
  </si>
  <si>
    <t>к решению Совета Москаленского муниципального района Омской области</t>
  </si>
  <si>
    <t>Приложение № 2</t>
  </si>
  <si>
    <t>"Об исполнении бюджета Москаленского муниципального района за 2023 год"</t>
  </si>
  <si>
    <t>ИСПОЛНЕНИЕ
по расходам районного бюджета по разделам и подразделам классификации расходов бюджетов за 2023 год</t>
  </si>
  <si>
    <t xml:space="preserve">Утвержденный объем бюджетных ассигнований районного бюджета, рублей </t>
  </si>
  <si>
    <t>Исполнено за 2021 год, рублей</t>
  </si>
  <si>
    <t>Процент исполнения</t>
  </si>
  <si>
    <t>Наименование кодов классификации  расходов районного бюджета</t>
  </si>
  <si>
    <t>Исполнено за 2023 год, рублей</t>
  </si>
  <si>
    <t>от 29.05.2024 № 31</t>
  </si>
</sst>
</file>

<file path=xl/styles.xml><?xml version="1.0" encoding="utf-8"?>
<styleSheet xmlns="http://schemas.openxmlformats.org/spreadsheetml/2006/main">
  <numFmts count="4">
    <numFmt numFmtId="164" formatCode="00"/>
    <numFmt numFmtId="165" formatCode="#,##0.00;;"/>
    <numFmt numFmtId="166" formatCode="0000"/>
    <numFmt numFmtId="167" formatCode="#,##0.0;;"/>
  </numFmts>
  <fonts count="9">
    <font>
      <sz val="14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4" fontId="0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protection hidden="1"/>
    </xf>
    <xf numFmtId="0" fontId="4" fillId="0" borderId="1" xfId="0" applyNumberFormat="1" applyFont="1" applyFill="1" applyBorder="1" applyAlignment="1" applyProtection="1">
      <protection hidden="1"/>
    </xf>
    <xf numFmtId="0" fontId="0" fillId="0" borderId="5" xfId="0" applyBorder="1" applyProtection="1">
      <protection hidden="1"/>
    </xf>
    <xf numFmtId="165" fontId="0" fillId="0" borderId="6" xfId="0" applyNumberFormat="1" applyFont="1" applyFill="1" applyBorder="1" applyAlignment="1" applyProtection="1">
      <alignment horizontal="right" vertical="center"/>
      <protection hidden="1"/>
    </xf>
    <xf numFmtId="165" fontId="0" fillId="0" borderId="1" xfId="0" applyNumberFormat="1" applyFont="1" applyFill="1" applyBorder="1" applyAlignment="1" applyProtection="1">
      <alignment horizontal="right" vertical="center"/>
      <protection hidden="1"/>
    </xf>
    <xf numFmtId="164" fontId="0" fillId="0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NumberFormat="1" applyFont="1" applyFill="1" applyBorder="1" applyAlignment="1" applyProtection="1">
      <alignment horizontal="left" vertical="center" wrapText="1"/>
      <protection hidden="1"/>
    </xf>
    <xf numFmtId="166" fontId="0" fillId="0" borderId="2" xfId="0" applyNumberFormat="1" applyFont="1" applyFill="1" applyBorder="1" applyAlignment="1" applyProtection="1">
      <alignment wrapText="1"/>
      <protection hidden="1"/>
    </xf>
    <xf numFmtId="0" fontId="0" fillId="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Protection="1">
      <protection hidden="1"/>
    </xf>
    <xf numFmtId="0" fontId="4" fillId="0" borderId="1" xfId="0" applyFont="1" applyFill="1" applyBorder="1" applyProtection="1">
      <protection hidden="1"/>
    </xf>
    <xf numFmtId="0" fontId="4" fillId="0" borderId="3" xfId="0" applyFont="1" applyFill="1" applyBorder="1" applyProtection="1">
      <protection hidden="1"/>
    </xf>
    <xf numFmtId="0" fontId="4" fillId="0" borderId="4" xfId="0" applyFont="1" applyFill="1" applyBorder="1" applyProtection="1">
      <protection hidden="1"/>
    </xf>
    <xf numFmtId="0" fontId="0" fillId="0" borderId="8" xfId="0" applyNumberFormat="1" applyFont="1" applyFill="1" applyBorder="1" applyProtection="1">
      <protection hidden="1"/>
    </xf>
    <xf numFmtId="0" fontId="4" fillId="0" borderId="8" xfId="0" applyNumberFormat="1" applyFont="1" applyFill="1" applyBorder="1" applyProtection="1">
      <protection hidden="1"/>
    </xf>
    <xf numFmtId="0" fontId="0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6" fillId="0" borderId="0" xfId="4" applyFont="1" applyAlignment="1">
      <alignment horizontal="right"/>
    </xf>
    <xf numFmtId="167" fontId="6" fillId="0" borderId="1" xfId="5" applyNumberFormat="1" applyFont="1" applyFill="1" applyBorder="1" applyAlignment="1" applyProtection="1">
      <alignment vertical="center"/>
      <protection hidden="1"/>
    </xf>
    <xf numFmtId="165" fontId="6" fillId="0" borderId="1" xfId="5" applyNumberFormat="1" applyFont="1" applyFill="1" applyBorder="1" applyAlignment="1" applyProtection="1">
      <alignment vertical="center"/>
      <protection hidden="1"/>
    </xf>
    <xf numFmtId="0" fontId="0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NumberFormat="1" applyFill="1" applyBorder="1" applyAlignment="1" applyProtection="1">
      <alignment horizontal="center" vertical="center" wrapText="1"/>
      <protection hidden="1"/>
    </xf>
    <xf numFmtId="0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center" vertical="center" wrapText="1"/>
      <protection hidden="1"/>
    </xf>
    <xf numFmtId="0" fontId="6" fillId="0" borderId="2" xfId="5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166" fontId="0" fillId="0" borderId="1" xfId="0" applyNumberFormat="1" applyFont="1" applyFill="1" applyBorder="1" applyAlignment="1" applyProtection="1">
      <alignment wrapText="1"/>
      <protection hidden="1"/>
    </xf>
    <xf numFmtId="166" fontId="0" fillId="0" borderId="2" xfId="0" applyNumberFormat="1" applyFont="1" applyFill="1" applyBorder="1" applyAlignment="1" applyProtection="1">
      <alignment wrapText="1"/>
      <protection hidden="1"/>
    </xf>
  </cellXfs>
  <cellStyles count="7">
    <cellStyle name="Обычный" xfId="0" builtinId="0"/>
    <cellStyle name="Обычный 2" xfId="2"/>
    <cellStyle name="Обычный 2 2 2" xfId="5"/>
    <cellStyle name="Обычный 2 6" xfId="3"/>
    <cellStyle name="Обычный 3" xfId="1"/>
    <cellStyle name="Обычный_tmp_Лист1" xfId="6"/>
    <cellStyle name="Обычный_Лист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showGridLines="0" tabSelected="1" topLeftCell="E1" zoomScale="75" zoomScaleNormal="75" workbookViewId="0">
      <selection activeCell="K5" sqref="K5"/>
    </sheetView>
  </sheetViews>
  <sheetFormatPr defaultColWidth="9.140625" defaultRowHeight="18"/>
  <cols>
    <col min="1" max="4" width="0" hidden="1" customWidth="1"/>
    <col min="5" max="5" width="75.140625" customWidth="1"/>
    <col min="6" max="6" width="8.28515625" customWidth="1"/>
    <col min="7" max="7" width="10" customWidth="1"/>
    <col min="8" max="8" width="15.5703125" customWidth="1"/>
    <col min="9" max="9" width="0" hidden="1" customWidth="1"/>
    <col min="10" max="11" width="15.5703125" customWidth="1"/>
    <col min="12" max="12" width="0" hidden="1" customWidth="1"/>
    <col min="13" max="253" width="9.140625" customWidth="1"/>
  </cols>
  <sheetData>
    <row r="1" spans="1:12">
      <c r="K1" s="34" t="s">
        <v>52</v>
      </c>
    </row>
    <row r="2" spans="1:12">
      <c r="K2" s="34" t="s">
        <v>51</v>
      </c>
    </row>
    <row r="3" spans="1:12">
      <c r="K3" s="34" t="s">
        <v>53</v>
      </c>
    </row>
    <row r="4" spans="1:12" ht="18" customHeight="1">
      <c r="K4" s="34" t="s">
        <v>60</v>
      </c>
    </row>
    <row r="5" spans="1:12" ht="20" customHeight="1">
      <c r="A5" s="32"/>
      <c r="B5" s="32"/>
      <c r="C5" s="32"/>
      <c r="D5" s="32"/>
      <c r="E5" s="32"/>
      <c r="F5" s="32"/>
      <c r="G5" s="31"/>
      <c r="H5" s="33"/>
      <c r="I5" s="31"/>
      <c r="J5" s="31"/>
      <c r="K5" s="31"/>
      <c r="L5" s="1"/>
    </row>
    <row r="6" spans="1:12" ht="45.5" customHeight="1">
      <c r="A6" s="44" t="s">
        <v>54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1"/>
    </row>
    <row r="7" spans="1:12" ht="12.5" customHeight="1">
      <c r="A7" s="30"/>
      <c r="B7" s="30"/>
      <c r="C7" s="30"/>
      <c r="D7" s="30"/>
      <c r="E7" s="37"/>
      <c r="F7" s="37"/>
      <c r="G7" s="37"/>
      <c r="H7" s="37"/>
      <c r="I7" s="37"/>
      <c r="J7" s="37"/>
      <c r="K7" s="29"/>
      <c r="L7" s="1"/>
    </row>
    <row r="8" spans="1:12" ht="21.5" customHeight="1">
      <c r="A8" s="28"/>
      <c r="B8" s="28"/>
      <c r="C8" s="28"/>
      <c r="D8" s="27"/>
      <c r="E8" s="38" t="s">
        <v>58</v>
      </c>
      <c r="F8" s="41" t="s">
        <v>50</v>
      </c>
      <c r="G8" s="42"/>
      <c r="H8" s="46" t="s">
        <v>55</v>
      </c>
      <c r="I8" s="47" t="s">
        <v>56</v>
      </c>
      <c r="J8" s="47" t="s">
        <v>59</v>
      </c>
      <c r="K8" s="48" t="s">
        <v>57</v>
      </c>
      <c r="L8" s="1"/>
    </row>
    <row r="9" spans="1:12" ht="25" customHeight="1">
      <c r="A9" s="26"/>
      <c r="B9" s="26"/>
      <c r="C9" s="26"/>
      <c r="D9" s="25"/>
      <c r="E9" s="39"/>
      <c r="F9" s="43"/>
      <c r="G9" s="39"/>
      <c r="H9" s="46"/>
      <c r="I9" s="47"/>
      <c r="J9" s="47"/>
      <c r="K9" s="48"/>
      <c r="L9" s="1"/>
    </row>
    <row r="10" spans="1:12" ht="50" customHeight="1">
      <c r="A10" s="26"/>
      <c r="B10" s="26"/>
      <c r="C10" s="26"/>
      <c r="D10" s="25"/>
      <c r="E10" s="39"/>
      <c r="F10" s="43"/>
      <c r="G10" s="39"/>
      <c r="H10" s="46"/>
      <c r="I10" s="47"/>
      <c r="J10" s="47"/>
      <c r="K10" s="48"/>
      <c r="L10" s="1"/>
    </row>
    <row r="11" spans="1:12" ht="28.5" customHeight="1">
      <c r="A11" s="7"/>
      <c r="B11" s="24" t="s">
        <v>49</v>
      </c>
      <c r="C11" s="24" t="s">
        <v>48</v>
      </c>
      <c r="D11" s="23"/>
      <c r="E11" s="40"/>
      <c r="F11" s="22" t="s">
        <v>47</v>
      </c>
      <c r="G11" s="21" t="s">
        <v>46</v>
      </c>
      <c r="H11" s="46"/>
      <c r="I11" s="47"/>
      <c r="J11" s="47"/>
      <c r="K11" s="48"/>
      <c r="L11" s="1"/>
    </row>
    <row r="12" spans="1:12" ht="16.5" customHeight="1">
      <c r="A12" s="7"/>
      <c r="B12" s="20"/>
      <c r="C12" s="20"/>
      <c r="D12" s="19"/>
      <c r="E12" s="16">
        <v>1</v>
      </c>
      <c r="F12" s="18">
        <v>2</v>
      </c>
      <c r="G12" s="17">
        <v>3</v>
      </c>
      <c r="H12" s="16">
        <v>4</v>
      </c>
      <c r="I12" s="15">
        <v>5</v>
      </c>
      <c r="J12" s="3">
        <v>5</v>
      </c>
      <c r="K12" s="14">
        <v>6</v>
      </c>
      <c r="L12" s="1"/>
    </row>
    <row r="13" spans="1:12">
      <c r="A13" s="7"/>
      <c r="B13" s="49">
        <v>100</v>
      </c>
      <c r="C13" s="49"/>
      <c r="D13" s="50"/>
      <c r="E13" s="12" t="s">
        <v>45</v>
      </c>
      <c r="F13" s="11">
        <v>1</v>
      </c>
      <c r="G13" s="11">
        <v>0</v>
      </c>
      <c r="H13" s="10">
        <v>78150909.049999997</v>
      </c>
      <c r="I13" s="9"/>
      <c r="J13" s="10">
        <f>SUM(J14:J19)</f>
        <v>78093614.460000008</v>
      </c>
      <c r="K13" s="36">
        <f>J13/H13*100</f>
        <v>99.926687237939433</v>
      </c>
      <c r="L13" s="8"/>
    </row>
    <row r="14" spans="1:12" ht="38" customHeight="1">
      <c r="A14" s="7"/>
      <c r="B14" s="13"/>
      <c r="C14" s="49">
        <v>102</v>
      </c>
      <c r="D14" s="50"/>
      <c r="E14" s="12" t="s">
        <v>44</v>
      </c>
      <c r="F14" s="11">
        <v>1</v>
      </c>
      <c r="G14" s="11">
        <v>2</v>
      </c>
      <c r="H14" s="10">
        <v>5241322.51</v>
      </c>
      <c r="I14" s="9"/>
      <c r="J14" s="10">
        <v>5241322.51</v>
      </c>
      <c r="K14" s="35">
        <f t="shared" ref="K14:K58" si="0">J14/H14*100</f>
        <v>100</v>
      </c>
      <c r="L14" s="8"/>
    </row>
    <row r="15" spans="1:12" ht="46" customHeight="1">
      <c r="A15" s="7"/>
      <c r="B15" s="13"/>
      <c r="C15" s="49">
        <v>103</v>
      </c>
      <c r="D15" s="50"/>
      <c r="E15" s="12" t="s">
        <v>43</v>
      </c>
      <c r="F15" s="11">
        <v>1</v>
      </c>
      <c r="G15" s="11">
        <v>3</v>
      </c>
      <c r="H15" s="10">
        <v>720000</v>
      </c>
      <c r="I15" s="9"/>
      <c r="J15" s="10">
        <v>720000</v>
      </c>
      <c r="K15" s="35">
        <f t="shared" si="0"/>
        <v>100</v>
      </c>
      <c r="L15" s="8"/>
    </row>
    <row r="16" spans="1:12" ht="57.5" customHeight="1">
      <c r="A16" s="7"/>
      <c r="B16" s="13"/>
      <c r="C16" s="49">
        <v>104</v>
      </c>
      <c r="D16" s="50"/>
      <c r="E16" s="12" t="s">
        <v>42</v>
      </c>
      <c r="F16" s="11">
        <v>1</v>
      </c>
      <c r="G16" s="11">
        <v>4</v>
      </c>
      <c r="H16" s="10">
        <v>23746351.670000002</v>
      </c>
      <c r="I16" s="9"/>
      <c r="J16" s="10">
        <v>23712851.670000002</v>
      </c>
      <c r="K16" s="36">
        <f t="shared" si="0"/>
        <v>99.858925697447987</v>
      </c>
      <c r="L16" s="8"/>
    </row>
    <row r="17" spans="1:12">
      <c r="A17" s="7"/>
      <c r="B17" s="13"/>
      <c r="C17" s="49">
        <v>105</v>
      </c>
      <c r="D17" s="50"/>
      <c r="E17" s="12" t="s">
        <v>41</v>
      </c>
      <c r="F17" s="11">
        <v>1</v>
      </c>
      <c r="G17" s="11">
        <v>5</v>
      </c>
      <c r="H17" s="10">
        <v>72.319999999999993</v>
      </c>
      <c r="I17" s="9"/>
      <c r="J17" s="10"/>
      <c r="K17" s="35">
        <f t="shared" si="0"/>
        <v>0</v>
      </c>
      <c r="L17" s="8"/>
    </row>
    <row r="18" spans="1:12" ht="36">
      <c r="A18" s="7"/>
      <c r="B18" s="13"/>
      <c r="C18" s="49">
        <v>106</v>
      </c>
      <c r="D18" s="50"/>
      <c r="E18" s="12" t="s">
        <v>40</v>
      </c>
      <c r="F18" s="11">
        <v>1</v>
      </c>
      <c r="G18" s="11">
        <v>6</v>
      </c>
      <c r="H18" s="10">
        <v>11951794.35</v>
      </c>
      <c r="I18" s="9"/>
      <c r="J18" s="10">
        <v>11951794.35</v>
      </c>
      <c r="K18" s="35">
        <f t="shared" si="0"/>
        <v>100</v>
      </c>
      <c r="L18" s="8"/>
    </row>
    <row r="19" spans="1:12">
      <c r="A19" s="7"/>
      <c r="B19" s="13"/>
      <c r="C19" s="49">
        <v>113</v>
      </c>
      <c r="D19" s="50"/>
      <c r="E19" s="12" t="s">
        <v>39</v>
      </c>
      <c r="F19" s="11">
        <v>1</v>
      </c>
      <c r="G19" s="11">
        <v>13</v>
      </c>
      <c r="H19" s="10">
        <v>36491368.200000003</v>
      </c>
      <c r="I19" s="9"/>
      <c r="J19" s="10">
        <v>36467645.93</v>
      </c>
      <c r="K19" s="36">
        <f t="shared" si="0"/>
        <v>99.93499210588655</v>
      </c>
      <c r="L19" s="8"/>
    </row>
    <row r="20" spans="1:12">
      <c r="A20" s="7"/>
      <c r="B20" s="49">
        <v>300</v>
      </c>
      <c r="C20" s="49"/>
      <c r="D20" s="50"/>
      <c r="E20" s="12" t="s">
        <v>38</v>
      </c>
      <c r="F20" s="11">
        <v>3</v>
      </c>
      <c r="G20" s="11">
        <v>0</v>
      </c>
      <c r="H20" s="10">
        <v>362200</v>
      </c>
      <c r="I20" s="9"/>
      <c r="J20" s="10">
        <f>SUM(J21:J22)</f>
        <v>362200</v>
      </c>
      <c r="K20" s="35">
        <f t="shared" si="0"/>
        <v>100</v>
      </c>
      <c r="L20" s="8"/>
    </row>
    <row r="21" spans="1:12" ht="36">
      <c r="A21" s="7"/>
      <c r="B21" s="13"/>
      <c r="C21" s="49">
        <v>310</v>
      </c>
      <c r="D21" s="50"/>
      <c r="E21" s="12" t="s">
        <v>37</v>
      </c>
      <c r="F21" s="11">
        <v>3</v>
      </c>
      <c r="G21" s="11">
        <v>10</v>
      </c>
      <c r="H21" s="10">
        <v>252200</v>
      </c>
      <c r="I21" s="9"/>
      <c r="J21" s="10">
        <v>252200</v>
      </c>
      <c r="K21" s="35">
        <f t="shared" si="0"/>
        <v>100</v>
      </c>
      <c r="L21" s="8"/>
    </row>
    <row r="22" spans="1:12" ht="36">
      <c r="A22" s="7"/>
      <c r="B22" s="13"/>
      <c r="C22" s="49">
        <v>314</v>
      </c>
      <c r="D22" s="50"/>
      <c r="E22" s="12" t="s">
        <v>36</v>
      </c>
      <c r="F22" s="11">
        <v>3</v>
      </c>
      <c r="G22" s="11">
        <v>14</v>
      </c>
      <c r="H22" s="10">
        <v>110000</v>
      </c>
      <c r="I22" s="9"/>
      <c r="J22" s="10">
        <v>110000</v>
      </c>
      <c r="K22" s="35">
        <f t="shared" si="0"/>
        <v>100</v>
      </c>
      <c r="L22" s="8"/>
    </row>
    <row r="23" spans="1:12">
      <c r="A23" s="7"/>
      <c r="B23" s="49">
        <v>400</v>
      </c>
      <c r="C23" s="49"/>
      <c r="D23" s="50"/>
      <c r="E23" s="12" t="s">
        <v>35</v>
      </c>
      <c r="F23" s="11">
        <v>4</v>
      </c>
      <c r="G23" s="11">
        <v>0</v>
      </c>
      <c r="H23" s="10">
        <v>43722183.880000003</v>
      </c>
      <c r="I23" s="9"/>
      <c r="J23" s="10">
        <f>SUM(J24:J28)</f>
        <v>41734210.899999999</v>
      </c>
      <c r="K23" s="36">
        <f t="shared" si="0"/>
        <v>95.453170899568519</v>
      </c>
      <c r="L23" s="8"/>
    </row>
    <row r="24" spans="1:12">
      <c r="A24" s="7"/>
      <c r="B24" s="13"/>
      <c r="C24" s="49">
        <v>401</v>
      </c>
      <c r="D24" s="50"/>
      <c r="E24" s="12" t="s">
        <v>34</v>
      </c>
      <c r="F24" s="11">
        <v>4</v>
      </c>
      <c r="G24" s="11">
        <v>1</v>
      </c>
      <c r="H24" s="10">
        <v>1069661.8899999999</v>
      </c>
      <c r="I24" s="9"/>
      <c r="J24" s="10">
        <v>1069661.8899999999</v>
      </c>
      <c r="K24" s="35">
        <f t="shared" si="0"/>
        <v>100</v>
      </c>
      <c r="L24" s="8"/>
    </row>
    <row r="25" spans="1:12">
      <c r="A25" s="7"/>
      <c r="B25" s="13"/>
      <c r="C25" s="49">
        <v>405</v>
      </c>
      <c r="D25" s="50"/>
      <c r="E25" s="12" t="s">
        <v>33</v>
      </c>
      <c r="F25" s="11">
        <v>4</v>
      </c>
      <c r="G25" s="11">
        <v>5</v>
      </c>
      <c r="H25" s="10">
        <v>25207138.899999999</v>
      </c>
      <c r="I25" s="9"/>
      <c r="J25" s="10">
        <v>25186350.079999998</v>
      </c>
      <c r="K25" s="36">
        <f t="shared" si="0"/>
        <v>99.91752804599335</v>
      </c>
      <c r="L25" s="8"/>
    </row>
    <row r="26" spans="1:12">
      <c r="A26" s="7"/>
      <c r="B26" s="13"/>
      <c r="C26" s="49">
        <v>408</v>
      </c>
      <c r="D26" s="50"/>
      <c r="E26" s="12" t="s">
        <v>32</v>
      </c>
      <c r="F26" s="11">
        <v>4</v>
      </c>
      <c r="G26" s="11">
        <v>8</v>
      </c>
      <c r="H26" s="10">
        <v>10691816.359999999</v>
      </c>
      <c r="I26" s="9"/>
      <c r="J26" s="10">
        <v>10691816.359999999</v>
      </c>
      <c r="K26" s="35">
        <f t="shared" si="0"/>
        <v>100</v>
      </c>
      <c r="L26" s="8"/>
    </row>
    <row r="27" spans="1:12">
      <c r="A27" s="7"/>
      <c r="B27" s="13"/>
      <c r="C27" s="49">
        <v>409</v>
      </c>
      <c r="D27" s="50"/>
      <c r="E27" s="12" t="s">
        <v>31</v>
      </c>
      <c r="F27" s="11">
        <v>4</v>
      </c>
      <c r="G27" s="11">
        <v>9</v>
      </c>
      <c r="H27" s="10">
        <v>5428966.7300000004</v>
      </c>
      <c r="I27" s="9"/>
      <c r="J27" s="10">
        <v>3461782.57</v>
      </c>
      <c r="K27" s="36">
        <f t="shared" si="0"/>
        <v>63.765035635059043</v>
      </c>
      <c r="L27" s="8"/>
    </row>
    <row r="28" spans="1:12">
      <c r="A28" s="7"/>
      <c r="B28" s="13"/>
      <c r="C28" s="49">
        <v>412</v>
      </c>
      <c r="D28" s="50"/>
      <c r="E28" s="12" t="s">
        <v>30</v>
      </c>
      <c r="F28" s="11">
        <v>4</v>
      </c>
      <c r="G28" s="11">
        <v>12</v>
      </c>
      <c r="H28" s="10">
        <v>1324600</v>
      </c>
      <c r="I28" s="9"/>
      <c r="J28" s="10">
        <v>1324600</v>
      </c>
      <c r="K28" s="35">
        <f t="shared" si="0"/>
        <v>100</v>
      </c>
      <c r="L28" s="8"/>
    </row>
    <row r="29" spans="1:12">
      <c r="A29" s="7"/>
      <c r="B29" s="49">
        <v>500</v>
      </c>
      <c r="C29" s="49"/>
      <c r="D29" s="50"/>
      <c r="E29" s="12" t="s">
        <v>29</v>
      </c>
      <c r="F29" s="11">
        <v>5</v>
      </c>
      <c r="G29" s="11">
        <v>0</v>
      </c>
      <c r="H29" s="10">
        <v>44880738.960000001</v>
      </c>
      <c r="I29" s="9"/>
      <c r="J29" s="10">
        <f>SUM(J30:J32)</f>
        <v>44868776.820000008</v>
      </c>
      <c r="K29" s="36">
        <f t="shared" si="0"/>
        <v>99.973346829225221</v>
      </c>
      <c r="L29" s="8"/>
    </row>
    <row r="30" spans="1:12">
      <c r="A30" s="7"/>
      <c r="B30" s="13"/>
      <c r="C30" s="49">
        <v>501</v>
      </c>
      <c r="D30" s="50"/>
      <c r="E30" s="12" t="s">
        <v>28</v>
      </c>
      <c r="F30" s="11">
        <v>5</v>
      </c>
      <c r="G30" s="11">
        <v>1</v>
      </c>
      <c r="H30" s="10">
        <v>39555</v>
      </c>
      <c r="I30" s="9"/>
      <c r="J30" s="10">
        <v>39555</v>
      </c>
      <c r="K30" s="35">
        <f t="shared" si="0"/>
        <v>100</v>
      </c>
      <c r="L30" s="8"/>
    </row>
    <row r="31" spans="1:12">
      <c r="A31" s="7"/>
      <c r="B31" s="13"/>
      <c r="C31" s="49">
        <v>502</v>
      </c>
      <c r="D31" s="50"/>
      <c r="E31" s="12" t="s">
        <v>27</v>
      </c>
      <c r="F31" s="11">
        <v>5</v>
      </c>
      <c r="G31" s="11">
        <v>2</v>
      </c>
      <c r="H31" s="10">
        <v>39562330.729999997</v>
      </c>
      <c r="I31" s="9"/>
      <c r="J31" s="10">
        <v>39550368.590000004</v>
      </c>
      <c r="K31" s="36">
        <f>J31/H31*100</f>
        <v>99.969763813761048</v>
      </c>
      <c r="L31" s="8"/>
    </row>
    <row r="32" spans="1:12">
      <c r="A32" s="7"/>
      <c r="B32" s="13"/>
      <c r="C32" s="49">
        <v>503</v>
      </c>
      <c r="D32" s="50"/>
      <c r="E32" s="12" t="s">
        <v>26</v>
      </c>
      <c r="F32" s="11">
        <v>5</v>
      </c>
      <c r="G32" s="11">
        <v>3</v>
      </c>
      <c r="H32" s="10">
        <v>5278853.2300000004</v>
      </c>
      <c r="I32" s="9"/>
      <c r="J32" s="10">
        <v>5278853.2300000004</v>
      </c>
      <c r="K32" s="35">
        <f t="shared" si="0"/>
        <v>100</v>
      </c>
      <c r="L32" s="8"/>
    </row>
    <row r="33" spans="1:12">
      <c r="A33" s="7"/>
      <c r="B33" s="49">
        <v>600</v>
      </c>
      <c r="C33" s="49"/>
      <c r="D33" s="50"/>
      <c r="E33" s="12" t="s">
        <v>25</v>
      </c>
      <c r="F33" s="11">
        <v>6</v>
      </c>
      <c r="G33" s="11">
        <v>0</v>
      </c>
      <c r="H33" s="10">
        <v>5451700.6399999997</v>
      </c>
      <c r="I33" s="9"/>
      <c r="J33" s="10">
        <f>J34</f>
        <v>3336240</v>
      </c>
      <c r="K33" s="36">
        <f t="shared" si="0"/>
        <v>61.196316898280756</v>
      </c>
      <c r="L33" s="8"/>
    </row>
    <row r="34" spans="1:12">
      <c r="A34" s="7"/>
      <c r="B34" s="13"/>
      <c r="C34" s="49">
        <v>605</v>
      </c>
      <c r="D34" s="50"/>
      <c r="E34" s="12" t="s">
        <v>24</v>
      </c>
      <c r="F34" s="11">
        <v>6</v>
      </c>
      <c r="G34" s="11">
        <v>5</v>
      </c>
      <c r="H34" s="10">
        <v>5451700.6399999997</v>
      </c>
      <c r="I34" s="9"/>
      <c r="J34" s="10">
        <v>3336240</v>
      </c>
      <c r="K34" s="36">
        <f t="shared" si="0"/>
        <v>61.196316898280756</v>
      </c>
      <c r="L34" s="8"/>
    </row>
    <row r="35" spans="1:12">
      <c r="A35" s="7"/>
      <c r="B35" s="49">
        <v>700</v>
      </c>
      <c r="C35" s="49"/>
      <c r="D35" s="50"/>
      <c r="E35" s="12" t="s">
        <v>23</v>
      </c>
      <c r="F35" s="11">
        <v>7</v>
      </c>
      <c r="G35" s="11">
        <v>0</v>
      </c>
      <c r="H35" s="10">
        <v>754450877.39999998</v>
      </c>
      <c r="I35" s="9"/>
      <c r="J35" s="10">
        <f>SUM(J36:J41)</f>
        <v>751297475.37000012</v>
      </c>
      <c r="K35" s="36">
        <f t="shared" si="0"/>
        <v>99.582026858943138</v>
      </c>
      <c r="L35" s="8"/>
    </row>
    <row r="36" spans="1:12">
      <c r="A36" s="7"/>
      <c r="B36" s="13"/>
      <c r="C36" s="49">
        <v>701</v>
      </c>
      <c r="D36" s="50"/>
      <c r="E36" s="12" t="s">
        <v>22</v>
      </c>
      <c r="F36" s="11">
        <v>7</v>
      </c>
      <c r="G36" s="11">
        <v>1</v>
      </c>
      <c r="H36" s="10">
        <v>108401141.19</v>
      </c>
      <c r="I36" s="9"/>
      <c r="J36" s="10">
        <v>107798450.59</v>
      </c>
      <c r="K36" s="36">
        <f t="shared" si="0"/>
        <v>99.444018214768022</v>
      </c>
      <c r="L36" s="8"/>
    </row>
    <row r="37" spans="1:12">
      <c r="A37" s="7"/>
      <c r="B37" s="13"/>
      <c r="C37" s="49">
        <v>702</v>
      </c>
      <c r="D37" s="50"/>
      <c r="E37" s="12" t="s">
        <v>21</v>
      </c>
      <c r="F37" s="11">
        <v>7</v>
      </c>
      <c r="G37" s="11">
        <v>2</v>
      </c>
      <c r="H37" s="10">
        <v>479937640.75</v>
      </c>
      <c r="I37" s="9"/>
      <c r="J37" s="10">
        <v>479191250.97000003</v>
      </c>
      <c r="K37" s="36">
        <f t="shared" si="0"/>
        <v>99.84448192501975</v>
      </c>
      <c r="L37" s="8"/>
    </row>
    <row r="38" spans="1:12">
      <c r="A38" s="7"/>
      <c r="B38" s="13"/>
      <c r="C38" s="49">
        <v>703</v>
      </c>
      <c r="D38" s="50"/>
      <c r="E38" s="12" t="s">
        <v>20</v>
      </c>
      <c r="F38" s="11">
        <v>7</v>
      </c>
      <c r="G38" s="11">
        <v>3</v>
      </c>
      <c r="H38" s="10">
        <v>67232749.390000001</v>
      </c>
      <c r="I38" s="9"/>
      <c r="J38" s="10">
        <v>66127586.789999999</v>
      </c>
      <c r="K38" s="36">
        <f t="shared" si="0"/>
        <v>98.356213883818384</v>
      </c>
      <c r="L38" s="8"/>
    </row>
    <row r="39" spans="1:12" ht="30" customHeight="1">
      <c r="A39" s="7"/>
      <c r="B39" s="13"/>
      <c r="C39" s="49">
        <v>705</v>
      </c>
      <c r="D39" s="50"/>
      <c r="E39" s="12" t="s">
        <v>19</v>
      </c>
      <c r="F39" s="11">
        <v>7</v>
      </c>
      <c r="G39" s="11">
        <v>5</v>
      </c>
      <c r="H39" s="10">
        <v>34400</v>
      </c>
      <c r="I39" s="9"/>
      <c r="J39" s="10">
        <v>34400</v>
      </c>
      <c r="K39" s="35">
        <f t="shared" si="0"/>
        <v>100</v>
      </c>
      <c r="L39" s="8"/>
    </row>
    <row r="40" spans="1:12">
      <c r="A40" s="7"/>
      <c r="B40" s="13"/>
      <c r="C40" s="49">
        <v>707</v>
      </c>
      <c r="D40" s="50"/>
      <c r="E40" s="12" t="s">
        <v>18</v>
      </c>
      <c r="F40" s="11">
        <v>7</v>
      </c>
      <c r="G40" s="11">
        <v>7</v>
      </c>
      <c r="H40" s="10">
        <v>9268044.5999999996</v>
      </c>
      <c r="I40" s="9"/>
      <c r="J40" s="10">
        <v>9253311.8200000003</v>
      </c>
      <c r="K40" s="36">
        <f t="shared" si="0"/>
        <v>99.841036802951947</v>
      </c>
      <c r="L40" s="8"/>
    </row>
    <row r="41" spans="1:12">
      <c r="A41" s="7"/>
      <c r="B41" s="13"/>
      <c r="C41" s="49">
        <v>709</v>
      </c>
      <c r="D41" s="50"/>
      <c r="E41" s="12" t="s">
        <v>17</v>
      </c>
      <c r="F41" s="11">
        <v>7</v>
      </c>
      <c r="G41" s="11">
        <v>9</v>
      </c>
      <c r="H41" s="10">
        <v>89576901.469999999</v>
      </c>
      <c r="I41" s="9"/>
      <c r="J41" s="10">
        <v>88892475.200000003</v>
      </c>
      <c r="K41" s="36">
        <f t="shared" si="0"/>
        <v>99.235934421967912</v>
      </c>
      <c r="L41" s="8"/>
    </row>
    <row r="42" spans="1:12">
      <c r="A42" s="7"/>
      <c r="B42" s="49">
        <v>800</v>
      </c>
      <c r="C42" s="49"/>
      <c r="D42" s="50"/>
      <c r="E42" s="12" t="s">
        <v>16</v>
      </c>
      <c r="F42" s="11">
        <v>8</v>
      </c>
      <c r="G42" s="11">
        <v>0</v>
      </c>
      <c r="H42" s="10">
        <v>68950413.140000001</v>
      </c>
      <c r="I42" s="9"/>
      <c r="J42" s="10">
        <f>J43+J44</f>
        <v>68950413.140000001</v>
      </c>
      <c r="K42" s="35">
        <f t="shared" si="0"/>
        <v>100</v>
      </c>
      <c r="L42" s="8"/>
    </row>
    <row r="43" spans="1:12">
      <c r="A43" s="7"/>
      <c r="B43" s="13"/>
      <c r="C43" s="49">
        <v>801</v>
      </c>
      <c r="D43" s="50"/>
      <c r="E43" s="12" t="s">
        <v>15</v>
      </c>
      <c r="F43" s="11">
        <v>8</v>
      </c>
      <c r="G43" s="11">
        <v>1</v>
      </c>
      <c r="H43" s="10">
        <v>44405899.649999999</v>
      </c>
      <c r="I43" s="9"/>
      <c r="J43" s="10">
        <v>44405899.649999999</v>
      </c>
      <c r="K43" s="35">
        <f t="shared" si="0"/>
        <v>100</v>
      </c>
      <c r="L43" s="8"/>
    </row>
    <row r="44" spans="1:12">
      <c r="A44" s="7"/>
      <c r="B44" s="13"/>
      <c r="C44" s="49">
        <v>804</v>
      </c>
      <c r="D44" s="50"/>
      <c r="E44" s="12" t="s">
        <v>14</v>
      </c>
      <c r="F44" s="11">
        <v>8</v>
      </c>
      <c r="G44" s="11">
        <v>4</v>
      </c>
      <c r="H44" s="10">
        <v>24544513.489999998</v>
      </c>
      <c r="I44" s="9"/>
      <c r="J44" s="10">
        <v>24544513.489999998</v>
      </c>
      <c r="K44" s="35">
        <f t="shared" si="0"/>
        <v>100</v>
      </c>
      <c r="L44" s="8"/>
    </row>
    <row r="45" spans="1:12">
      <c r="A45" s="7"/>
      <c r="B45" s="49">
        <v>1000</v>
      </c>
      <c r="C45" s="49"/>
      <c r="D45" s="50"/>
      <c r="E45" s="12" t="s">
        <v>13</v>
      </c>
      <c r="F45" s="11">
        <v>10</v>
      </c>
      <c r="G45" s="11">
        <v>0</v>
      </c>
      <c r="H45" s="10">
        <v>33635281.450000003</v>
      </c>
      <c r="I45" s="9"/>
      <c r="J45" s="10">
        <f>SUM(J46:J49)</f>
        <v>32581598.960000001</v>
      </c>
      <c r="K45" s="36">
        <f t="shared" si="0"/>
        <v>96.867329647393206</v>
      </c>
      <c r="L45" s="8"/>
    </row>
    <row r="46" spans="1:12">
      <c r="A46" s="7"/>
      <c r="B46" s="13"/>
      <c r="C46" s="49">
        <v>1001</v>
      </c>
      <c r="D46" s="50"/>
      <c r="E46" s="12" t="s">
        <v>12</v>
      </c>
      <c r="F46" s="11">
        <v>10</v>
      </c>
      <c r="G46" s="11">
        <v>1</v>
      </c>
      <c r="H46" s="10">
        <v>2862973.18</v>
      </c>
      <c r="I46" s="9"/>
      <c r="J46" s="10">
        <v>2862973.18</v>
      </c>
      <c r="K46" s="35">
        <f t="shared" si="0"/>
        <v>100</v>
      </c>
      <c r="L46" s="8"/>
    </row>
    <row r="47" spans="1:12">
      <c r="A47" s="7"/>
      <c r="B47" s="13"/>
      <c r="C47" s="49">
        <v>1003</v>
      </c>
      <c r="D47" s="50"/>
      <c r="E47" s="12" t="s">
        <v>11</v>
      </c>
      <c r="F47" s="11">
        <v>10</v>
      </c>
      <c r="G47" s="11">
        <v>3</v>
      </c>
      <c r="H47" s="10">
        <v>987184</v>
      </c>
      <c r="I47" s="9"/>
      <c r="J47" s="10">
        <v>640000</v>
      </c>
      <c r="K47" s="36">
        <f t="shared" si="0"/>
        <v>64.830872461466143</v>
      </c>
      <c r="L47" s="8"/>
    </row>
    <row r="48" spans="1:12">
      <c r="A48" s="7"/>
      <c r="B48" s="13"/>
      <c r="C48" s="49">
        <v>1004</v>
      </c>
      <c r="D48" s="50"/>
      <c r="E48" s="12" t="s">
        <v>10</v>
      </c>
      <c r="F48" s="11">
        <v>10</v>
      </c>
      <c r="G48" s="11">
        <v>4</v>
      </c>
      <c r="H48" s="10">
        <v>24181436.66</v>
      </c>
      <c r="I48" s="9"/>
      <c r="J48" s="10">
        <v>23474938.170000002</v>
      </c>
      <c r="K48" s="36">
        <f t="shared" si="0"/>
        <v>97.078343607397571</v>
      </c>
      <c r="L48" s="8"/>
    </row>
    <row r="49" spans="1:12">
      <c r="A49" s="7"/>
      <c r="B49" s="13"/>
      <c r="C49" s="49">
        <v>1006</v>
      </c>
      <c r="D49" s="50"/>
      <c r="E49" s="12" t="s">
        <v>9</v>
      </c>
      <c r="F49" s="11">
        <v>10</v>
      </c>
      <c r="G49" s="11">
        <v>6</v>
      </c>
      <c r="H49" s="10">
        <v>5603687.6100000003</v>
      </c>
      <c r="I49" s="9"/>
      <c r="J49" s="10">
        <v>5603687.6100000003</v>
      </c>
      <c r="K49" s="35">
        <f t="shared" si="0"/>
        <v>100</v>
      </c>
      <c r="L49" s="8"/>
    </row>
    <row r="50" spans="1:12">
      <c r="A50" s="7"/>
      <c r="B50" s="49">
        <v>1100</v>
      </c>
      <c r="C50" s="49"/>
      <c r="D50" s="50"/>
      <c r="E50" s="12" t="s">
        <v>8</v>
      </c>
      <c r="F50" s="11">
        <v>11</v>
      </c>
      <c r="G50" s="11">
        <v>0</v>
      </c>
      <c r="H50" s="10">
        <v>16472746.74</v>
      </c>
      <c r="I50" s="9"/>
      <c r="J50" s="10">
        <f>J51+J52</f>
        <v>16472746.74</v>
      </c>
      <c r="K50" s="35">
        <f t="shared" si="0"/>
        <v>100</v>
      </c>
      <c r="L50" s="8"/>
    </row>
    <row r="51" spans="1:12">
      <c r="A51" s="7"/>
      <c r="B51" s="13"/>
      <c r="C51" s="49">
        <v>1101</v>
      </c>
      <c r="D51" s="50"/>
      <c r="E51" s="12" t="s">
        <v>7</v>
      </c>
      <c r="F51" s="11">
        <v>11</v>
      </c>
      <c r="G51" s="11">
        <v>1</v>
      </c>
      <c r="H51" s="10">
        <v>1733600</v>
      </c>
      <c r="I51" s="9"/>
      <c r="J51" s="10">
        <v>1733600</v>
      </c>
      <c r="K51" s="35">
        <f t="shared" si="0"/>
        <v>100</v>
      </c>
      <c r="L51" s="8"/>
    </row>
    <row r="52" spans="1:12">
      <c r="A52" s="7"/>
      <c r="B52" s="13"/>
      <c r="C52" s="49">
        <v>1102</v>
      </c>
      <c r="D52" s="50"/>
      <c r="E52" s="12" t="s">
        <v>6</v>
      </c>
      <c r="F52" s="11">
        <v>11</v>
      </c>
      <c r="G52" s="11">
        <v>2</v>
      </c>
      <c r="H52" s="10">
        <v>14739146.74</v>
      </c>
      <c r="I52" s="9"/>
      <c r="J52" s="10">
        <v>14739146.74</v>
      </c>
      <c r="K52" s="35">
        <f t="shared" si="0"/>
        <v>100</v>
      </c>
      <c r="L52" s="8"/>
    </row>
    <row r="53" spans="1:12" ht="21.5" customHeight="1">
      <c r="A53" s="7"/>
      <c r="B53" s="49">
        <v>1300</v>
      </c>
      <c r="C53" s="49"/>
      <c r="D53" s="50"/>
      <c r="E53" s="12" t="s">
        <v>5</v>
      </c>
      <c r="F53" s="11">
        <v>13</v>
      </c>
      <c r="G53" s="11">
        <v>0</v>
      </c>
      <c r="H53" s="10">
        <v>3740.28</v>
      </c>
      <c r="I53" s="9"/>
      <c r="J53" s="10">
        <f>J54</f>
        <v>3740.28</v>
      </c>
      <c r="K53" s="35">
        <f t="shared" si="0"/>
        <v>100</v>
      </c>
      <c r="L53" s="8"/>
    </row>
    <row r="54" spans="1:12" ht="21.5" customHeight="1">
      <c r="A54" s="7"/>
      <c r="B54" s="13"/>
      <c r="C54" s="49">
        <v>1301</v>
      </c>
      <c r="D54" s="50"/>
      <c r="E54" s="12" t="s">
        <v>4</v>
      </c>
      <c r="F54" s="11">
        <v>13</v>
      </c>
      <c r="G54" s="11">
        <v>1</v>
      </c>
      <c r="H54" s="10">
        <v>3740.28</v>
      </c>
      <c r="I54" s="9"/>
      <c r="J54" s="10">
        <v>3740.28</v>
      </c>
      <c r="K54" s="35">
        <f t="shared" si="0"/>
        <v>100</v>
      </c>
      <c r="L54" s="8"/>
    </row>
    <row r="55" spans="1:12" ht="40.5" customHeight="1">
      <c r="A55" s="7"/>
      <c r="B55" s="49">
        <v>1400</v>
      </c>
      <c r="C55" s="49"/>
      <c r="D55" s="50"/>
      <c r="E55" s="12" t="s">
        <v>3</v>
      </c>
      <c r="F55" s="11">
        <v>14</v>
      </c>
      <c r="G55" s="11">
        <v>0</v>
      </c>
      <c r="H55" s="10">
        <v>54986881.189999998</v>
      </c>
      <c r="I55" s="9"/>
      <c r="J55" s="10">
        <f>J56+J57</f>
        <v>54986881.189999998</v>
      </c>
      <c r="K55" s="35">
        <f t="shared" si="0"/>
        <v>100</v>
      </c>
      <c r="L55" s="8"/>
    </row>
    <row r="56" spans="1:12" ht="41.5" customHeight="1">
      <c r="A56" s="7"/>
      <c r="B56" s="13"/>
      <c r="C56" s="49">
        <v>1401</v>
      </c>
      <c r="D56" s="50"/>
      <c r="E56" s="12" t="s">
        <v>2</v>
      </c>
      <c r="F56" s="11">
        <v>14</v>
      </c>
      <c r="G56" s="11">
        <v>1</v>
      </c>
      <c r="H56" s="10">
        <v>44286538</v>
      </c>
      <c r="I56" s="9"/>
      <c r="J56" s="10">
        <v>44286538</v>
      </c>
      <c r="K56" s="35">
        <f t="shared" si="0"/>
        <v>100</v>
      </c>
      <c r="L56" s="8"/>
    </row>
    <row r="57" spans="1:12" ht="26" customHeight="1">
      <c r="A57" s="7"/>
      <c r="B57" s="13"/>
      <c r="C57" s="49">
        <v>1403</v>
      </c>
      <c r="D57" s="50"/>
      <c r="E57" s="12" t="s">
        <v>1</v>
      </c>
      <c r="F57" s="11">
        <v>14</v>
      </c>
      <c r="G57" s="11">
        <v>3</v>
      </c>
      <c r="H57" s="10">
        <v>10700343.189999999</v>
      </c>
      <c r="I57" s="9"/>
      <c r="J57" s="10">
        <v>10700343.189999999</v>
      </c>
      <c r="K57" s="35">
        <f t="shared" si="0"/>
        <v>100</v>
      </c>
      <c r="L57" s="8"/>
    </row>
    <row r="58" spans="1:12" ht="21.5" customHeight="1">
      <c r="A58" s="7"/>
      <c r="B58" s="6"/>
      <c r="C58" s="6"/>
      <c r="D58" s="6"/>
      <c r="E58" s="5" t="s">
        <v>0</v>
      </c>
      <c r="F58" s="4"/>
      <c r="G58" s="3"/>
      <c r="H58" s="2">
        <v>1101067672.73</v>
      </c>
      <c r="I58" s="2">
        <v>0</v>
      </c>
      <c r="J58" s="2">
        <f>J13+J20+J23+J29+J33+J35+J42+J45+J50+J53+J55</f>
        <v>1092687897.8600001</v>
      </c>
      <c r="K58" s="36">
        <f t="shared" si="0"/>
        <v>99.238940977240489</v>
      </c>
      <c r="L58" s="1"/>
    </row>
  </sheetData>
  <mergeCells count="53">
    <mergeCell ref="C46:D46"/>
    <mergeCell ref="B45:D45"/>
    <mergeCell ref="B42:D42"/>
    <mergeCell ref="C56:D56"/>
    <mergeCell ref="C57:D57"/>
    <mergeCell ref="C47:D47"/>
    <mergeCell ref="C48:D48"/>
    <mergeCell ref="C49:D49"/>
    <mergeCell ref="C51:D51"/>
    <mergeCell ref="C52:D52"/>
    <mergeCell ref="C54:D54"/>
    <mergeCell ref="B50:D50"/>
    <mergeCell ref="B53:D53"/>
    <mergeCell ref="B55:D55"/>
    <mergeCell ref="C39:D39"/>
    <mergeCell ref="C40:D40"/>
    <mergeCell ref="C41:D41"/>
    <mergeCell ref="C43:D43"/>
    <mergeCell ref="C44:D44"/>
    <mergeCell ref="C36:D36"/>
    <mergeCell ref="C37:D37"/>
    <mergeCell ref="C38:D38"/>
    <mergeCell ref="B33:D33"/>
    <mergeCell ref="B35:D35"/>
    <mergeCell ref="C17:D17"/>
    <mergeCell ref="C18:D18"/>
    <mergeCell ref="C31:D31"/>
    <mergeCell ref="C32:D32"/>
    <mergeCell ref="C34:D34"/>
    <mergeCell ref="C30:D30"/>
    <mergeCell ref="B13:D13"/>
    <mergeCell ref="B20:D20"/>
    <mergeCell ref="B23:D23"/>
    <mergeCell ref="B29:D29"/>
    <mergeCell ref="C19:D19"/>
    <mergeCell ref="C21:D21"/>
    <mergeCell ref="C22:D22"/>
    <mergeCell ref="C24:D24"/>
    <mergeCell ref="C25:D25"/>
    <mergeCell ref="C26:D26"/>
    <mergeCell ref="C27:D27"/>
    <mergeCell ref="C28:D28"/>
    <mergeCell ref="C14:D14"/>
    <mergeCell ref="C15:D15"/>
    <mergeCell ref="C16:D16"/>
    <mergeCell ref="E7:J7"/>
    <mergeCell ref="E8:E11"/>
    <mergeCell ref="F8:G10"/>
    <mergeCell ref="A6:K6"/>
    <mergeCell ref="H8:H11"/>
    <mergeCell ref="I8:I11"/>
    <mergeCell ref="J8:J11"/>
    <mergeCell ref="K8:K11"/>
  </mergeCells>
  <printOptions horizontalCentered="1"/>
  <pageMargins left="0.19685039370078741" right="0.19685039370078741" top="0.59055118110236227" bottom="0.39370078740157483" header="0.31496062992125984" footer="0"/>
  <pageSetup paperSize="9" scale="75" orientation="landscape" horizontalDpi="4294967295" verticalDpi="4294967295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2024-03-21T04:41:21Z</cp:lastPrinted>
  <dcterms:created xsi:type="dcterms:W3CDTF">2024-01-08T08:50:38Z</dcterms:created>
  <dcterms:modified xsi:type="dcterms:W3CDTF">2024-05-29T09:26:42Z</dcterms:modified>
</cp:coreProperties>
</file>