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6140"/>
  </bookViews>
  <sheets>
    <sheet name="Приложение 1" sheetId="224" r:id="rId1"/>
  </sheets>
  <definedNames>
    <definedName name="_xlnm.Print_Titles" localSheetId="0">'Приложение 1'!$14:$14</definedName>
  </definedNames>
  <calcPr calcId="125725"/>
</workbook>
</file>

<file path=xl/calcChain.xml><?xml version="1.0" encoding="utf-8"?>
<calcChain xmlns="http://schemas.openxmlformats.org/spreadsheetml/2006/main">
  <c r="L16" i="224"/>
  <c r="K16"/>
  <c r="L20"/>
  <c r="K20"/>
  <c r="M23"/>
  <c r="M20" s="1"/>
  <c r="M16" s="1"/>
  <c r="L23"/>
  <c r="K23"/>
  <c r="K26"/>
  <c r="K25" s="1"/>
  <c r="L26"/>
  <c r="L25" s="1"/>
  <c r="M25"/>
  <c r="K21"/>
  <c r="M40"/>
  <c r="M39" s="1"/>
  <c r="L40"/>
  <c r="L39" s="1"/>
  <c r="K40"/>
  <c r="K39" s="1"/>
  <c r="M37"/>
  <c r="M36" s="1"/>
  <c r="L37"/>
  <c r="L36" s="1"/>
  <c r="K37"/>
  <c r="K36" s="1"/>
  <c r="M34"/>
  <c r="L34"/>
  <c r="K34"/>
  <c r="M32"/>
  <c r="M27" s="1"/>
  <c r="L32"/>
  <c r="L27" s="1"/>
  <c r="K32"/>
  <c r="M30"/>
  <c r="L30"/>
  <c r="K30"/>
  <c r="M28"/>
  <c r="L28"/>
  <c r="K28"/>
  <c r="M18"/>
  <c r="M17" s="1"/>
  <c r="L18"/>
  <c r="L17" s="1"/>
  <c r="K18"/>
  <c r="K17" s="1"/>
  <c r="K27" l="1"/>
  <c r="K15" s="1"/>
  <c r="M15"/>
  <c r="L15"/>
</calcChain>
</file>

<file path=xl/sharedStrings.xml><?xml version="1.0" encoding="utf-8"?>
<sst xmlns="http://schemas.openxmlformats.org/spreadsheetml/2006/main" count="223" uniqueCount="82">
  <si>
    <t>Сумма, рублей</t>
  </si>
  <si>
    <t>Безвозмездные поступления от других бюджетов бюджетной системы Российской Федерации</t>
  </si>
  <si>
    <t>ГАДБ</t>
  </si>
  <si>
    <t>Наименование кодов классификации доходов районного бюджета</t>
  </si>
  <si>
    <t>00020203029050000151</t>
  </si>
  <si>
    <t>00020203024050000151</t>
  </si>
  <si>
    <t>00020203027050000151</t>
  </si>
  <si>
    <t>Коды классификации доходов районного бюджета</t>
  </si>
  <si>
    <t>00020201001050000151</t>
  </si>
  <si>
    <t>Иные межбюджетные трансферты</t>
  </si>
  <si>
    <t>00020000000000000000</t>
  </si>
  <si>
    <t>00020200000000000000</t>
  </si>
  <si>
    <t>00020201000000000151</t>
  </si>
  <si>
    <t>00020201001000000151</t>
  </si>
  <si>
    <t>00020203000000000151</t>
  </si>
  <si>
    <t>00020203024000000151</t>
  </si>
  <si>
    <t>00020203027000000151</t>
  </si>
  <si>
    <t>00020203029000000151</t>
  </si>
  <si>
    <t>00020204000000000151</t>
  </si>
  <si>
    <t>000</t>
  </si>
  <si>
    <t>02</t>
  </si>
  <si>
    <t>010</t>
  </si>
  <si>
    <t>0000</t>
  </si>
  <si>
    <t>05</t>
  </si>
  <si>
    <t>00</t>
  </si>
  <si>
    <t>014</t>
  </si>
  <si>
    <t>2</t>
  </si>
  <si>
    <t>001</t>
  </si>
  <si>
    <t>024</t>
  </si>
  <si>
    <t>027</t>
  </si>
  <si>
    <t>029</t>
  </si>
  <si>
    <t>04</t>
  </si>
  <si>
    <t>Безвозмездные поступления</t>
  </si>
  <si>
    <t xml:space="preserve">к решению Совета Москаленского муниципального района Омской области </t>
  </si>
  <si>
    <t>Группа подвида доходов бюджета</t>
  </si>
  <si>
    <t>Вид доходов бюджета</t>
  </si>
  <si>
    <t>Подвид доходов бюджета</t>
  </si>
  <si>
    <t>Груп- па дохо- дов</t>
  </si>
  <si>
    <t>Под- груп-     па дохо- дов</t>
  </si>
  <si>
    <t>Ста- тья до- хо- дов</t>
  </si>
  <si>
    <t>Под- ста-  тья дохо- дов</t>
  </si>
  <si>
    <t>Эле- мент дохо- дов</t>
  </si>
  <si>
    <t>Аналити-ческая группа подвида доходов бюджета</t>
  </si>
  <si>
    <t>Субвенции бюджетам бюджетной системы Российской Федерации</t>
  </si>
  <si>
    <t>150</t>
  </si>
  <si>
    <t xml:space="preserve"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</si>
  <si>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Дотации бюджетам бюджетной системы Российской Федерации
</t>
  </si>
  <si>
    <t xml:space="preserve">Дотации на выравнивание бюджетной обеспеченности
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</si>
  <si>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</si>
  <si>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
</t>
  </si>
  <si>
    <t xml:space="preserve">Приложение № 2 </t>
  </si>
  <si>
    <t>2025 год</t>
  </si>
  <si>
    <t xml:space="preserve">Приложение № 1 </t>
  </si>
  <si>
    <t>Субсидии бюджетам бюджетной системы Российской Федерации (межбюджетные субсидии)</t>
  </si>
  <si>
    <t>00020202000000000151</t>
  </si>
  <si>
    <t>Прочие субсидии</t>
  </si>
  <si>
    <t>00020202999000000151</t>
  </si>
  <si>
    <t>999</t>
  </si>
  <si>
    <t>Прочие субсидии бюджетам муниципальных районов</t>
  </si>
  <si>
    <t>00020202999050000151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</si>
  <si>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</si>
  <si>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</si>
  <si>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2026 год</t>
  </si>
  <si>
    <t xml:space="preserve">Дотации бюджетам муниципальных районов на выравнивание бюджетной обеспеченности из бюджета субъекта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</si>
  <si>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</si>
  <si>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>Субвенции бюджетам муниципальных районов на выполнение передаваемых полномочий субъектов Российской Федерации</t>
  </si>
  <si>
    <t>Предоставление негосударственными организациями грантов для получателей средств бюджетов муниципальных районов</t>
  </si>
  <si>
    <t>Безвозмездные поступления от негосударственных организаций</t>
  </si>
  <si>
    <t>2027 год</t>
  </si>
  <si>
    <t xml:space="preserve">на 2025 год  и на плановый период 2026 и 2027 годов" </t>
  </si>
  <si>
    <t>Безвозмездные поступления в районный бюджет на 2025 год  и на плановый период 2026 и 2027 годов</t>
  </si>
  <si>
    <t xml:space="preserve">Безвозмездные поступления от негосударственных организаций в бюджеты муниципальных районов
</t>
  </si>
  <si>
    <t xml:space="preserve"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</si>
  <si>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
</t>
  </si>
  <si>
    <t xml:space="preserve"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</si>
  <si>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
</t>
  </si>
  <si>
    <t xml:space="preserve"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
</t>
  </si>
  <si>
    <t xml:space="preserve">от 11.12.2024 № 79 "О бюджете Москаленского муниципального района </t>
  </si>
  <si>
    <t xml:space="preserve">Субсидии бюджетам на реализацию мероприятий по модернизации школьных систем образования
</t>
  </si>
  <si>
    <t xml:space="preserve">Субсидии бюджетам муниципальных районов на реализацию мероприятий по модернизации школьных систем образования
</t>
  </si>
  <si>
    <t>от 29.01.2025 № 4</t>
  </si>
  <si>
    <t>к решению Совета муниципального округа Москаленского района Омской области</t>
  </si>
</sst>
</file>

<file path=xl/styles.xml><?xml version="1.0" encoding="utf-8"?>
<styleSheet xmlns="http://schemas.openxmlformats.org/spreadsheetml/2006/main">
  <numFmts count="3">
    <numFmt numFmtId="164" formatCode="#,##0.0;[Red]\-#,##0.0"/>
    <numFmt numFmtId="165" formatCode="#,##0.00;[Red]\-#,##0.00"/>
    <numFmt numFmtId="166" formatCode="#,##0.00_ ;[Red]\-#,##0.00\ "/>
  </numFmts>
  <fonts count="12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8"/>
      <color indexed="23"/>
      <name val="Arial Cyr"/>
      <charset val="204"/>
    </font>
    <font>
      <sz val="10"/>
      <color indexed="62"/>
      <name val="Arial Cyr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darkDown">
        <fgColor indexed="10"/>
      </patternFill>
    </fill>
    <fill>
      <patternFill patternType="solid">
        <fgColor indexed="15"/>
      </patternFill>
    </fill>
    <fill>
      <patternFill patternType="solid">
        <fgColor indexed="13"/>
      </patternFill>
    </fill>
    <fill>
      <patternFill patternType="solid">
        <fgColor indexed="41"/>
      </patternFill>
    </fill>
    <fill>
      <patternFill patternType="solid">
        <fgColor indexed="4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12"/>
      </left>
      <right style="dashed">
        <color indexed="12"/>
      </right>
      <top style="dashed">
        <color indexed="12"/>
      </top>
      <bottom style="dashed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56">
    <xf numFmtId="0" fontId="0" fillId="0" borderId="0"/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1" fillId="5" borderId="1" applyNumberFormat="0">
      <alignment horizontal="right" vertical="top"/>
    </xf>
    <xf numFmtId="0" fontId="6" fillId="5" borderId="1" applyNumberFormat="0">
      <alignment horizontal="right" vertical="top"/>
    </xf>
    <xf numFmtId="0" fontId="6" fillId="5" borderId="1" applyNumberFormat="0">
      <alignment horizontal="right" vertical="top"/>
    </xf>
    <xf numFmtId="49" fontId="1" fillId="4" borderId="1">
      <alignment horizontal="left" vertical="top"/>
    </xf>
    <xf numFmtId="49" fontId="2" fillId="0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49" fontId="6" fillId="4" borderId="1">
      <alignment horizontal="left" vertical="top"/>
    </xf>
    <xf numFmtId="0" fontId="1" fillId="3" borderId="1">
      <alignment horizontal="left" vertical="top" wrapText="1"/>
    </xf>
    <xf numFmtId="0" fontId="6" fillId="3" borderId="1">
      <alignment horizontal="left" vertical="top" wrapText="1"/>
    </xf>
    <xf numFmtId="0" fontId="6" fillId="3" borderId="1">
      <alignment horizontal="left" vertical="top" wrapText="1"/>
    </xf>
    <xf numFmtId="0" fontId="2" fillId="0" borderId="1">
      <alignment horizontal="left" vertical="top" wrapText="1"/>
    </xf>
    <xf numFmtId="0" fontId="1" fillId="2" borderId="1">
      <alignment horizontal="left" vertical="top" wrapText="1"/>
    </xf>
    <xf numFmtId="0" fontId="6" fillId="2" borderId="1">
      <alignment horizontal="left" vertical="top" wrapText="1"/>
    </xf>
    <xf numFmtId="0" fontId="6" fillId="2" borderId="1">
      <alignment horizontal="left" vertical="top" wrapText="1"/>
    </xf>
    <xf numFmtId="0" fontId="1" fillId="6" borderId="1">
      <alignment horizontal="left" vertical="top" wrapText="1"/>
    </xf>
    <xf numFmtId="0" fontId="6" fillId="6" borderId="1">
      <alignment horizontal="left" vertical="top" wrapText="1"/>
    </xf>
    <xf numFmtId="0" fontId="6" fillId="6" borderId="1">
      <alignment horizontal="left" vertical="top" wrapText="1"/>
    </xf>
    <xf numFmtId="0" fontId="1" fillId="7" borderId="1">
      <alignment horizontal="left" vertical="top" wrapText="1"/>
    </xf>
    <xf numFmtId="0" fontId="6" fillId="7" borderId="1">
      <alignment horizontal="left" vertical="top" wrapText="1"/>
    </xf>
    <xf numFmtId="0" fontId="6" fillId="7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3" fillId="0" borderId="0">
      <alignment horizontal="left" vertical="top"/>
    </xf>
    <xf numFmtId="0" fontId="7" fillId="0" borderId="0"/>
    <xf numFmtId="0" fontId="5" fillId="0" borderId="0"/>
    <xf numFmtId="0" fontId="9" fillId="0" borderId="0"/>
    <xf numFmtId="0" fontId="10" fillId="0" borderId="0"/>
    <xf numFmtId="0" fontId="1" fillId="3" borderId="2" applyNumberFormat="0">
      <alignment horizontal="right" vertical="top"/>
    </xf>
    <xf numFmtId="0" fontId="1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6" fillId="2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6" fillId="3" borderId="2" applyNumberFormat="0">
      <alignment horizontal="right" vertical="top"/>
    </xf>
    <xf numFmtId="0" fontId="1" fillId="6" borderId="2" applyNumberFormat="0">
      <alignment horizontal="right" vertical="top"/>
    </xf>
    <xf numFmtId="0" fontId="1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0" borderId="1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0" fontId="6" fillId="6" borderId="2" applyNumberFormat="0">
      <alignment horizontal="right" vertical="top"/>
    </xf>
    <xf numFmtId="49" fontId="4" fillId="9" borderId="1">
      <alignment horizontal="left" vertical="top" wrapText="1"/>
    </xf>
    <xf numFmtId="49" fontId="1" fillId="0" borderId="1">
      <alignment horizontal="left" vertical="top" wrapText="1"/>
    </xf>
    <xf numFmtId="49" fontId="6" fillId="0" borderId="1">
      <alignment horizontal="left" vertical="top" wrapText="1"/>
    </xf>
    <xf numFmtId="49" fontId="6" fillId="0" borderId="1">
      <alignment horizontal="left" vertical="top" wrapText="1"/>
    </xf>
    <xf numFmtId="0" fontId="1" fillId="8" borderId="1">
      <alignment horizontal="left" vertical="top" wrapText="1"/>
    </xf>
    <xf numFmtId="0" fontId="1" fillId="0" borderId="1">
      <alignment horizontal="left" vertical="top" wrapText="1"/>
    </xf>
    <xf numFmtId="0" fontId="6" fillId="0" borderId="1">
      <alignment horizontal="left" vertical="top" wrapText="1"/>
    </xf>
    <xf numFmtId="0" fontId="6" fillId="0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  <xf numFmtId="0" fontId="6" fillId="8" borderId="1">
      <alignment horizontal="left" vertical="top" wrapText="1"/>
    </xf>
  </cellStyleXfs>
  <cellXfs count="57">
    <xf numFmtId="0" fontId="0" fillId="0" borderId="0" xfId="0"/>
    <xf numFmtId="0" fontId="5" fillId="0" borderId="3" xfId="0" applyFont="1" applyBorder="1" applyAlignment="1">
      <alignment vertical="top" wrapText="1"/>
    </xf>
    <xf numFmtId="0" fontId="5" fillId="0" borderId="1" xfId="32" applyFont="1" applyAlignment="1">
      <alignment horizontal="center" vertical="top" wrapText="1"/>
    </xf>
    <xf numFmtId="0" fontId="0" fillId="0" borderId="3" xfId="0" applyBorder="1"/>
    <xf numFmtId="0" fontId="5" fillId="0" borderId="3" xfId="32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right" vertical="justify" wrapText="1"/>
    </xf>
    <xf numFmtId="0" fontId="5" fillId="0" borderId="0" xfId="0" applyFont="1" applyAlignment="1">
      <alignment horizontal="right"/>
    </xf>
    <xf numFmtId="0" fontId="5" fillId="0" borderId="1" xfId="137" applyFont="1">
      <alignment horizontal="left" vertical="top" wrapText="1"/>
    </xf>
    <xf numFmtId="49" fontId="5" fillId="0" borderId="1" xfId="133" applyFont="1">
      <alignment horizontal="left" vertical="top" wrapText="1"/>
    </xf>
    <xf numFmtId="0" fontId="5" fillId="0" borderId="1" xfId="2" applyNumberFormat="1" applyFont="1">
      <alignment horizontal="right" vertical="top"/>
    </xf>
    <xf numFmtId="0" fontId="5" fillId="0" borderId="8" xfId="2" applyNumberFormat="1" applyFont="1" applyBorder="1">
      <alignment horizontal="right" vertical="top"/>
    </xf>
    <xf numFmtId="0" fontId="5" fillId="0" borderId="3" xfId="137" applyFont="1" applyBorder="1">
      <alignment horizontal="left" vertical="top" wrapText="1"/>
    </xf>
    <xf numFmtId="0" fontId="5" fillId="0" borderId="3" xfId="65" applyNumberFormat="1" applyFont="1" applyFill="1" applyBorder="1" applyAlignment="1" applyProtection="1">
      <alignment horizontal="center" vertical="center" wrapText="1"/>
      <protection hidden="1"/>
    </xf>
    <xf numFmtId="165" fontId="5" fillId="0" borderId="3" xfId="5" applyNumberFormat="1" applyFont="1" applyBorder="1">
      <alignment horizontal="right" vertical="top"/>
    </xf>
    <xf numFmtId="0" fontId="5" fillId="0" borderId="10" xfId="137" applyFont="1" applyBorder="1">
      <alignment horizontal="left" vertical="top" wrapText="1"/>
    </xf>
    <xf numFmtId="0" fontId="5" fillId="0" borderId="5" xfId="137" applyFont="1" applyBorder="1">
      <alignment horizontal="left" vertical="top" wrapText="1"/>
    </xf>
    <xf numFmtId="49" fontId="5" fillId="0" borderId="9" xfId="133" applyFont="1" applyBorder="1">
      <alignment horizontal="left" vertical="top" wrapText="1"/>
    </xf>
    <xf numFmtId="0" fontId="5" fillId="0" borderId="9" xfId="2" applyNumberFormat="1" applyFont="1" applyBorder="1">
      <alignment horizontal="right" vertical="top"/>
    </xf>
    <xf numFmtId="49" fontId="5" fillId="0" borderId="9" xfId="2" applyNumberFormat="1" applyFont="1" applyBorder="1">
      <alignment horizontal="right" vertical="top"/>
    </xf>
    <xf numFmtId="0" fontId="5" fillId="0" borderId="7" xfId="2" applyNumberFormat="1" applyFont="1" applyBorder="1">
      <alignment horizontal="right" vertical="top"/>
    </xf>
    <xf numFmtId="164" fontId="5" fillId="0" borderId="5" xfId="5" applyNumberFormat="1" applyFont="1" applyBorder="1">
      <alignment horizontal="right" vertical="top"/>
    </xf>
    <xf numFmtId="0" fontId="5" fillId="0" borderId="3" xfId="2" applyNumberFormat="1" applyFont="1" applyBorder="1">
      <alignment horizontal="right" vertical="top"/>
    </xf>
    <xf numFmtId="49" fontId="5" fillId="0" borderId="3" xfId="2" applyNumberFormat="1" applyFont="1" applyBorder="1">
      <alignment horizontal="right" vertical="top"/>
    </xf>
    <xf numFmtId="49" fontId="5" fillId="0" borderId="3" xfId="133" applyFont="1" applyBorder="1">
      <alignment horizontal="left" vertical="top" wrapText="1"/>
    </xf>
    <xf numFmtId="2" fontId="8" fillId="0" borderId="0" xfId="0" applyNumberFormat="1" applyFont="1"/>
    <xf numFmtId="166" fontId="0" fillId="0" borderId="0" xfId="0" applyNumberFormat="1"/>
    <xf numFmtId="165" fontId="5" fillId="0" borderId="5" xfId="5" applyNumberFormat="1" applyFont="1" applyBorder="1">
      <alignment horizontal="right" vertical="top"/>
    </xf>
    <xf numFmtId="0" fontId="11" fillId="0" borderId="18" xfId="0" applyNumberFormat="1" applyFont="1" applyBorder="1" applyAlignment="1">
      <alignment horizontal="left" vertical="center" wrapText="1"/>
    </xf>
    <xf numFmtId="4" fontId="11" fillId="0" borderId="18" xfId="0" applyNumberFormat="1" applyFont="1" applyBorder="1" applyAlignment="1">
      <alignment horizontal="center" vertical="center"/>
    </xf>
    <xf numFmtId="0" fontId="11" fillId="0" borderId="18" xfId="0" applyNumberFormat="1" applyFont="1" applyBorder="1" applyAlignment="1">
      <alignment horizontal="right" vertical="center"/>
    </xf>
    <xf numFmtId="49" fontId="11" fillId="0" borderId="18" xfId="0" applyNumberFormat="1" applyFont="1" applyBorder="1" applyAlignment="1">
      <alignment horizontal="right" vertical="center"/>
    </xf>
    <xf numFmtId="0" fontId="0" fillId="0" borderId="0" xfId="0"/>
    <xf numFmtId="0" fontId="5" fillId="0" borderId="0" xfId="0" applyFont="1"/>
    <xf numFmtId="0" fontId="0" fillId="0" borderId="0" xfId="0"/>
    <xf numFmtId="0" fontId="5" fillId="0" borderId="19" xfId="2" applyNumberFormat="1" applyFont="1" applyBorder="1">
      <alignment horizontal="right" vertical="top"/>
    </xf>
    <xf numFmtId="165" fontId="5" fillId="0" borderId="20" xfId="5" applyNumberFormat="1" applyFont="1" applyBorder="1">
      <alignment horizontal="right" vertical="top"/>
    </xf>
    <xf numFmtId="0" fontId="5" fillId="0" borderId="20" xfId="137" applyFont="1" applyBorder="1">
      <alignment horizontal="left" vertical="top" wrapText="1"/>
    </xf>
    <xf numFmtId="49" fontId="5" fillId="0" borderId="21" xfId="133" applyFont="1" applyBorder="1">
      <alignment horizontal="left" vertical="top" wrapText="1"/>
    </xf>
    <xf numFmtId="0" fontId="5" fillId="0" borderId="21" xfId="2" applyNumberFormat="1" applyFont="1" applyBorder="1">
      <alignment horizontal="right" vertical="top"/>
    </xf>
    <xf numFmtId="49" fontId="5" fillId="0" borderId="14" xfId="0" applyNumberFormat="1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Alignment="1"/>
    <xf numFmtId="0" fontId="5" fillId="0" borderId="0" xfId="0" applyFont="1" applyAlignment="1">
      <alignment horizontal="right" vertical="center" wrapText="1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3" xfId="0" applyFont="1" applyBorder="1" applyAlignment="1">
      <alignment horizontal="center" vertical="center" wrapText="1"/>
    </xf>
  </cellXfs>
  <cellStyles count="156">
    <cellStyle name="Данные (редактируемые)" xfId="1"/>
    <cellStyle name="Данные (редактируемые) 2" xfId="2"/>
    <cellStyle name="Данные (редактируемые) 3" xfId="3"/>
    <cellStyle name="Данные (только для чтения)" xfId="4"/>
    <cellStyle name="Данные (только для чтения) 2" xfId="5"/>
    <cellStyle name="Данные (только для чтения) 3" xfId="6"/>
    <cellStyle name="Данные для удаления" xfId="7"/>
    <cellStyle name="Данные для удаления 2" xfId="8"/>
    <cellStyle name="Данные для удаления 3" xfId="9"/>
    <cellStyle name="Заголовки полей" xfId="10"/>
    <cellStyle name="Заголовки полей [печать]" xfId="11"/>
    <cellStyle name="Заголовки полей 10" xfId="12"/>
    <cellStyle name="Заголовки полей 11" xfId="13"/>
    <cellStyle name="Заголовки полей 12" xfId="14"/>
    <cellStyle name="Заголовки полей 13" xfId="15"/>
    <cellStyle name="Заголовки полей 14" xfId="16"/>
    <cellStyle name="Заголовки полей 15" xfId="17"/>
    <cellStyle name="Заголовки полей 16" xfId="18"/>
    <cellStyle name="Заголовки полей 17" xfId="19"/>
    <cellStyle name="Заголовки полей 18" xfId="20"/>
    <cellStyle name="Заголовки полей 2" xfId="21"/>
    <cellStyle name="Заголовки полей 3" xfId="22"/>
    <cellStyle name="Заголовки полей 4" xfId="23"/>
    <cellStyle name="Заголовки полей 5" xfId="24"/>
    <cellStyle name="Заголовки полей 6" xfId="25"/>
    <cellStyle name="Заголовки полей 7" xfId="26"/>
    <cellStyle name="Заголовки полей 8" xfId="27"/>
    <cellStyle name="Заголовки полей 9" xfId="28"/>
    <cellStyle name="Заголовок меры" xfId="29"/>
    <cellStyle name="Заголовок меры 2" xfId="30"/>
    <cellStyle name="Заголовок меры 3" xfId="31"/>
    <cellStyle name="Заголовок показателя [печать]" xfId="32"/>
    <cellStyle name="Заголовок показателя константы" xfId="33"/>
    <cellStyle name="Заголовок показателя константы 2" xfId="34"/>
    <cellStyle name="Заголовок показателя константы 3" xfId="35"/>
    <cellStyle name="Заголовок результата расчета" xfId="36"/>
    <cellStyle name="Заголовок результата расчета 2" xfId="37"/>
    <cellStyle name="Заголовок результата расчета 3" xfId="38"/>
    <cellStyle name="Заголовок свободного показателя" xfId="39"/>
    <cellStyle name="Заголовок свободного показателя 2" xfId="40"/>
    <cellStyle name="Заголовок свободного показателя 3" xfId="41"/>
    <cellStyle name="Значение фильтра" xfId="42"/>
    <cellStyle name="Значение фильтра [печать]" xfId="43"/>
    <cellStyle name="Значение фильтра [печать] 2" xfId="44"/>
    <cellStyle name="Значение фильтра [печать] 3" xfId="45"/>
    <cellStyle name="Значение фильтра 10" xfId="46"/>
    <cellStyle name="Значение фильтра 11" xfId="47"/>
    <cellStyle name="Значение фильтра 12" xfId="48"/>
    <cellStyle name="Значение фильтра 13" xfId="49"/>
    <cellStyle name="Значение фильтра 14" xfId="50"/>
    <cellStyle name="Значение фильтра 15" xfId="51"/>
    <cellStyle name="Значение фильтра 16" xfId="52"/>
    <cellStyle name="Значение фильтра 17" xfId="53"/>
    <cellStyle name="Значение фильтра 18" xfId="54"/>
    <cellStyle name="Значение фильтра 2" xfId="55"/>
    <cellStyle name="Значение фильтра 3" xfId="56"/>
    <cellStyle name="Значение фильтра 4" xfId="57"/>
    <cellStyle name="Значение фильтра 5" xfId="58"/>
    <cellStyle name="Значение фильтра 6" xfId="59"/>
    <cellStyle name="Значение фильтра 7" xfId="60"/>
    <cellStyle name="Значение фильтра 8" xfId="61"/>
    <cellStyle name="Значение фильтра 9" xfId="62"/>
    <cellStyle name="Информация о задаче" xfId="63"/>
    <cellStyle name="Обычный" xfId="0" builtinId="0"/>
    <cellStyle name="Обычный 2" xfId="64"/>
    <cellStyle name="Обычный 2 2" xfId="65"/>
    <cellStyle name="Обычный 2 3" xfId="66"/>
    <cellStyle name="Обычный 3" xfId="67"/>
    <cellStyle name="Отдельная ячейка" xfId="68"/>
    <cellStyle name="Отдельная ячейка - константа" xfId="69"/>
    <cellStyle name="Отдельная ячейка - константа [печать]" xfId="70"/>
    <cellStyle name="Отдельная ячейка - константа [печать] 2" xfId="71"/>
    <cellStyle name="Отдельная ячейка - константа [печать] 3" xfId="72"/>
    <cellStyle name="Отдельная ячейка - константа 10" xfId="73"/>
    <cellStyle name="Отдельная ячейка - константа 11" xfId="74"/>
    <cellStyle name="Отдельная ячейка - константа 12" xfId="75"/>
    <cellStyle name="Отдельная ячейка - константа 13" xfId="76"/>
    <cellStyle name="Отдельная ячейка - константа 14" xfId="77"/>
    <cellStyle name="Отдельная ячейка - константа 15" xfId="78"/>
    <cellStyle name="Отдельная ячейка - константа 16" xfId="79"/>
    <cellStyle name="Отдельная ячейка - константа 17" xfId="80"/>
    <cellStyle name="Отдельная ячейка - константа 18" xfId="81"/>
    <cellStyle name="Отдельная ячейка - константа 2" xfId="82"/>
    <cellStyle name="Отдельная ячейка - константа 3" xfId="83"/>
    <cellStyle name="Отдельная ячейка - константа 4" xfId="84"/>
    <cellStyle name="Отдельная ячейка - константа 5" xfId="85"/>
    <cellStyle name="Отдельная ячейка - константа 6" xfId="86"/>
    <cellStyle name="Отдельная ячейка - константа 7" xfId="87"/>
    <cellStyle name="Отдельная ячейка - константа 8" xfId="88"/>
    <cellStyle name="Отдельная ячейка - константа 9" xfId="89"/>
    <cellStyle name="Отдельная ячейка [печать]" xfId="90"/>
    <cellStyle name="Отдельная ячейка [печать] 2" xfId="91"/>
    <cellStyle name="Отдельная ячейка [печать] 3" xfId="92"/>
    <cellStyle name="Отдельная ячейка 10" xfId="93"/>
    <cellStyle name="Отдельная ячейка 11" xfId="94"/>
    <cellStyle name="Отдельная ячейка 12" xfId="95"/>
    <cellStyle name="Отдельная ячейка 13" xfId="96"/>
    <cellStyle name="Отдельная ячейка 14" xfId="97"/>
    <cellStyle name="Отдельная ячейка 15" xfId="98"/>
    <cellStyle name="Отдельная ячейка 16" xfId="99"/>
    <cellStyle name="Отдельная ячейка 17" xfId="100"/>
    <cellStyle name="Отдельная ячейка 18" xfId="101"/>
    <cellStyle name="Отдельная ячейка 2" xfId="102"/>
    <cellStyle name="Отдельная ячейка 3" xfId="103"/>
    <cellStyle name="Отдельная ячейка 4" xfId="104"/>
    <cellStyle name="Отдельная ячейка 5" xfId="105"/>
    <cellStyle name="Отдельная ячейка 6" xfId="106"/>
    <cellStyle name="Отдельная ячейка 7" xfId="107"/>
    <cellStyle name="Отдельная ячейка 8" xfId="108"/>
    <cellStyle name="Отдельная ячейка 9" xfId="109"/>
    <cellStyle name="Отдельная ячейка-результат" xfId="110"/>
    <cellStyle name="Отдельная ячейка-результат [печать]" xfId="111"/>
    <cellStyle name="Отдельная ячейка-результат [печать] 2" xfId="112"/>
    <cellStyle name="Отдельная ячейка-результат [печать] 3" xfId="113"/>
    <cellStyle name="Отдельная ячейка-результат 10" xfId="114"/>
    <cellStyle name="Отдельная ячейка-результат 11" xfId="115"/>
    <cellStyle name="Отдельная ячейка-результат 12" xfId="116"/>
    <cellStyle name="Отдельная ячейка-результат 13" xfId="117"/>
    <cellStyle name="Отдельная ячейка-результат 14" xfId="118"/>
    <cellStyle name="Отдельная ячейка-результат 15" xfId="119"/>
    <cellStyle name="Отдельная ячейка-результат 16" xfId="120"/>
    <cellStyle name="Отдельная ячейка-результат 17" xfId="121"/>
    <cellStyle name="Отдельная ячейка-результат 18" xfId="122"/>
    <cellStyle name="Отдельная ячейка-результат 2" xfId="123"/>
    <cellStyle name="Отдельная ячейка-результат 3" xfId="124"/>
    <cellStyle name="Отдельная ячейка-результат 4" xfId="125"/>
    <cellStyle name="Отдельная ячейка-результат 5" xfId="126"/>
    <cellStyle name="Отдельная ячейка-результат 6" xfId="127"/>
    <cellStyle name="Отдельная ячейка-результат 7" xfId="128"/>
    <cellStyle name="Отдельная ячейка-результат 8" xfId="129"/>
    <cellStyle name="Отдельная ячейка-результат 9" xfId="130"/>
    <cellStyle name="Свойства элементов измерения" xfId="131"/>
    <cellStyle name="Свойства элементов измерения [печать]" xfId="132"/>
    <cellStyle name="Свойства элементов измерения [печать] 2" xfId="133"/>
    <cellStyle name="Свойства элементов измерения [печать] 3" xfId="134"/>
    <cellStyle name="Элементы осей" xfId="135"/>
    <cellStyle name="Элементы осей [печать]" xfId="136"/>
    <cellStyle name="Элементы осей [печать] 2" xfId="137"/>
    <cellStyle name="Элементы осей [печать] 3" xfId="138"/>
    <cellStyle name="Элементы осей 10" xfId="139"/>
    <cellStyle name="Элементы осей 11" xfId="140"/>
    <cellStyle name="Элементы осей 12" xfId="141"/>
    <cellStyle name="Элементы осей 13" xfId="142"/>
    <cellStyle name="Элементы осей 14" xfId="143"/>
    <cellStyle name="Элементы осей 15" xfId="144"/>
    <cellStyle name="Элементы осей 16" xfId="145"/>
    <cellStyle name="Элементы осей 17" xfId="146"/>
    <cellStyle name="Элементы осей 18" xfId="147"/>
    <cellStyle name="Элементы осей 2" xfId="148"/>
    <cellStyle name="Элементы осей 3" xfId="149"/>
    <cellStyle name="Элементы осей 4" xfId="150"/>
    <cellStyle name="Элементы осей 5" xfId="151"/>
    <cellStyle name="Элементы осей 6" xfId="152"/>
    <cellStyle name="Элементы осей 7" xfId="153"/>
    <cellStyle name="Элементы осей 8" xfId="154"/>
    <cellStyle name="Элементы осей 9" xfId="15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workbookViewId="0">
      <selection activeCell="A11" sqref="A11:A13"/>
    </sheetView>
  </sheetViews>
  <sheetFormatPr defaultColWidth="9.1796875" defaultRowHeight="12.5"/>
  <cols>
    <col min="1" max="1" width="48" style="31" customWidth="1"/>
    <col min="2" max="2" width="0" style="31" hidden="1" customWidth="1"/>
    <col min="3" max="3" width="8.1796875" style="31" hidden="1" customWidth="1"/>
    <col min="4" max="4" width="7.81640625" style="31" customWidth="1"/>
    <col min="5" max="5" width="6.54296875" style="31" customWidth="1"/>
    <col min="6" max="6" width="5.54296875" style="31" customWidth="1"/>
    <col min="7" max="7" width="6.81640625" style="31" customWidth="1"/>
    <col min="8" max="8" width="7.26953125" style="31" customWidth="1"/>
    <col min="9" max="9" width="12" style="31" customWidth="1"/>
    <col min="10" max="10" width="11.26953125" style="31" customWidth="1"/>
    <col min="11" max="11" width="18.7265625" style="31" customWidth="1"/>
    <col min="12" max="13" width="17.54296875" style="31" customWidth="1"/>
    <col min="14" max="14" width="17.453125" style="31" customWidth="1"/>
    <col min="15" max="15" width="17.26953125" style="31" customWidth="1"/>
    <col min="16" max="16" width="19.26953125" style="31" customWidth="1"/>
    <col min="17" max="16384" width="9.1796875" style="31"/>
  </cols>
  <sheetData>
    <row r="1" spans="1:16" ht="18">
      <c r="M1" s="6" t="s">
        <v>52</v>
      </c>
    </row>
    <row r="2" spans="1:16" ht="18.75" customHeight="1">
      <c r="A2" s="43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6" ht="18">
      <c r="M3" s="6" t="s">
        <v>80</v>
      </c>
    </row>
    <row r="4" spans="1:16" ht="18.75" customHeight="1">
      <c r="A4" s="46" t="s">
        <v>50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6" ht="19.5" customHeight="1">
      <c r="A5" s="46" t="s">
        <v>33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4"/>
      <c r="M5" s="44"/>
    </row>
    <row r="6" spans="1:16" ht="21.75" customHeight="1">
      <c r="A6" s="46" t="s">
        <v>77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6" ht="21.75" customHeight="1">
      <c r="A7" s="46" t="s">
        <v>69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6" ht="13.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</row>
    <row r="9" spans="1:16" ht="18">
      <c r="A9" s="48" t="s">
        <v>70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4"/>
      <c r="M9" s="44"/>
    </row>
    <row r="10" spans="1:16" ht="10.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11" spans="1:16" ht="37.5" customHeight="1">
      <c r="A11" s="50" t="s">
        <v>3</v>
      </c>
      <c r="B11" s="32"/>
      <c r="C11" s="51" t="s">
        <v>7</v>
      </c>
      <c r="D11" s="52"/>
      <c r="E11" s="52"/>
      <c r="F11" s="52"/>
      <c r="G11" s="52"/>
      <c r="H11" s="52"/>
      <c r="I11" s="52"/>
      <c r="J11" s="52"/>
      <c r="K11" s="53" t="s">
        <v>0</v>
      </c>
      <c r="L11" s="54"/>
      <c r="M11" s="54"/>
    </row>
    <row r="12" spans="1:16" ht="33.75" customHeight="1">
      <c r="A12" s="50"/>
      <c r="B12" s="32"/>
      <c r="C12" s="55" t="s">
        <v>2</v>
      </c>
      <c r="D12" s="51" t="s">
        <v>35</v>
      </c>
      <c r="E12" s="52"/>
      <c r="F12" s="52"/>
      <c r="G12" s="52"/>
      <c r="H12" s="56"/>
      <c r="I12" s="39" t="s">
        <v>36</v>
      </c>
      <c r="J12" s="40"/>
      <c r="K12" s="41" t="s">
        <v>51</v>
      </c>
      <c r="L12" s="41" t="s">
        <v>62</v>
      </c>
      <c r="M12" s="41" t="s">
        <v>68</v>
      </c>
    </row>
    <row r="13" spans="1:16" ht="112.5" customHeight="1">
      <c r="A13" s="50"/>
      <c r="B13" s="32"/>
      <c r="C13" s="55"/>
      <c r="D13" s="12" t="s">
        <v>37</v>
      </c>
      <c r="E13" s="12" t="s">
        <v>38</v>
      </c>
      <c r="F13" s="12" t="s">
        <v>39</v>
      </c>
      <c r="G13" s="12" t="s">
        <v>40</v>
      </c>
      <c r="H13" s="12" t="s">
        <v>41</v>
      </c>
      <c r="I13" s="12" t="s">
        <v>34</v>
      </c>
      <c r="J13" s="12" t="s">
        <v>42</v>
      </c>
      <c r="K13" s="42"/>
      <c r="L13" s="41"/>
      <c r="M13" s="41"/>
    </row>
    <row r="14" spans="1:16" ht="18">
      <c r="A14" s="2">
        <v>1</v>
      </c>
      <c r="B14" s="2">
        <v>2</v>
      </c>
      <c r="C14" s="2">
        <v>2</v>
      </c>
      <c r="D14" s="2">
        <v>2</v>
      </c>
      <c r="E14" s="2">
        <v>3</v>
      </c>
      <c r="F14" s="2">
        <v>4</v>
      </c>
      <c r="G14" s="2">
        <v>5</v>
      </c>
      <c r="H14" s="2">
        <v>6</v>
      </c>
      <c r="I14" s="2">
        <v>7</v>
      </c>
      <c r="J14" s="4">
        <v>8</v>
      </c>
      <c r="K14" s="4">
        <v>9</v>
      </c>
      <c r="L14" s="4">
        <v>10</v>
      </c>
      <c r="M14" s="4">
        <v>11</v>
      </c>
    </row>
    <row r="15" spans="1:16" ht="22.5" customHeight="1">
      <c r="A15" s="7" t="s">
        <v>32</v>
      </c>
      <c r="B15" s="8" t="s">
        <v>10</v>
      </c>
      <c r="C15" s="9" t="s">
        <v>19</v>
      </c>
      <c r="D15" s="9" t="s">
        <v>26</v>
      </c>
      <c r="E15" s="9" t="s">
        <v>24</v>
      </c>
      <c r="F15" s="9" t="s">
        <v>24</v>
      </c>
      <c r="G15" s="9" t="s">
        <v>19</v>
      </c>
      <c r="H15" s="9" t="s">
        <v>24</v>
      </c>
      <c r="I15" s="9" t="s">
        <v>22</v>
      </c>
      <c r="J15" s="5" t="s">
        <v>19</v>
      </c>
      <c r="K15" s="13">
        <f>+K16+K39</f>
        <v>846018114.51999998</v>
      </c>
      <c r="L15" s="13">
        <f>+L16+L39</f>
        <v>868389363.38999999</v>
      </c>
      <c r="M15" s="13">
        <f>+M16+M39</f>
        <v>671977886.87</v>
      </c>
      <c r="N15" s="24"/>
      <c r="O15" s="24"/>
      <c r="P15" s="24"/>
    </row>
    <row r="16" spans="1:16" ht="58.5" customHeight="1">
      <c r="A16" s="7" t="s">
        <v>1</v>
      </c>
      <c r="B16" s="8" t="s">
        <v>11</v>
      </c>
      <c r="C16" s="9" t="s">
        <v>19</v>
      </c>
      <c r="D16" s="9" t="s">
        <v>26</v>
      </c>
      <c r="E16" s="9" t="s">
        <v>20</v>
      </c>
      <c r="F16" s="9" t="s">
        <v>24</v>
      </c>
      <c r="G16" s="9" t="s">
        <v>19</v>
      </c>
      <c r="H16" s="9" t="s">
        <v>24</v>
      </c>
      <c r="I16" s="9" t="s">
        <v>22</v>
      </c>
      <c r="J16" s="5" t="s">
        <v>19</v>
      </c>
      <c r="K16" s="13">
        <f>+K17+K27+K36+K20</f>
        <v>845633156.51999998</v>
      </c>
      <c r="L16" s="13">
        <f t="shared" ref="L16:M16" si="0">+L17+L27+L36+L20</f>
        <v>868389363.38999999</v>
      </c>
      <c r="M16" s="13">
        <f t="shared" si="0"/>
        <v>671977886.87</v>
      </c>
      <c r="N16" s="25"/>
      <c r="O16" s="25"/>
      <c r="P16" s="25"/>
    </row>
    <row r="17" spans="1:13" ht="45" customHeight="1">
      <c r="A17" s="7" t="s">
        <v>46</v>
      </c>
      <c r="B17" s="8" t="s">
        <v>12</v>
      </c>
      <c r="C17" s="9" t="s">
        <v>19</v>
      </c>
      <c r="D17" s="9" t="s">
        <v>26</v>
      </c>
      <c r="E17" s="9" t="s">
        <v>20</v>
      </c>
      <c r="F17" s="9">
        <v>10</v>
      </c>
      <c r="G17" s="9" t="s">
        <v>19</v>
      </c>
      <c r="H17" s="9" t="s">
        <v>24</v>
      </c>
      <c r="I17" s="9" t="s">
        <v>22</v>
      </c>
      <c r="J17" s="10">
        <v>150</v>
      </c>
      <c r="K17" s="13">
        <f t="shared" ref="K17:M18" si="1">+K18</f>
        <v>212540163</v>
      </c>
      <c r="L17" s="13">
        <f t="shared" si="1"/>
        <v>119226312</v>
      </c>
      <c r="M17" s="13">
        <f t="shared" si="1"/>
        <v>95792996</v>
      </c>
    </row>
    <row r="18" spans="1:13" ht="38.25" customHeight="1">
      <c r="A18" s="7" t="s">
        <v>47</v>
      </c>
      <c r="B18" s="8" t="s">
        <v>13</v>
      </c>
      <c r="C18" s="9" t="s">
        <v>19</v>
      </c>
      <c r="D18" s="9" t="s">
        <v>26</v>
      </c>
      <c r="E18" s="9" t="s">
        <v>20</v>
      </c>
      <c r="F18" s="9">
        <v>15</v>
      </c>
      <c r="G18" s="9" t="s">
        <v>27</v>
      </c>
      <c r="H18" s="9" t="s">
        <v>24</v>
      </c>
      <c r="I18" s="9" t="s">
        <v>22</v>
      </c>
      <c r="J18" s="10">
        <v>150</v>
      </c>
      <c r="K18" s="13">
        <f t="shared" si="1"/>
        <v>212540163</v>
      </c>
      <c r="L18" s="13">
        <f t="shared" si="1"/>
        <v>119226312</v>
      </c>
      <c r="M18" s="13">
        <f t="shared" si="1"/>
        <v>95792996</v>
      </c>
    </row>
    <row r="19" spans="1:13" ht="74.25" customHeight="1">
      <c r="A19" s="7" t="s">
        <v>63</v>
      </c>
      <c r="B19" s="8" t="s">
        <v>8</v>
      </c>
      <c r="C19" s="9" t="s">
        <v>19</v>
      </c>
      <c r="D19" s="9" t="s">
        <v>26</v>
      </c>
      <c r="E19" s="9" t="s">
        <v>20</v>
      </c>
      <c r="F19" s="9">
        <v>15</v>
      </c>
      <c r="G19" s="9" t="s">
        <v>27</v>
      </c>
      <c r="H19" s="9" t="s">
        <v>23</v>
      </c>
      <c r="I19" s="9" t="s">
        <v>22</v>
      </c>
      <c r="J19" s="10">
        <v>150</v>
      </c>
      <c r="K19" s="13">
        <v>212540163</v>
      </c>
      <c r="L19" s="13">
        <v>119226312</v>
      </c>
      <c r="M19" s="13">
        <v>95792996</v>
      </c>
    </row>
    <row r="20" spans="1:13" ht="74.25" customHeight="1">
      <c r="A20" s="11" t="s">
        <v>53</v>
      </c>
      <c r="B20" s="8" t="s">
        <v>54</v>
      </c>
      <c r="C20" s="9" t="s">
        <v>19</v>
      </c>
      <c r="D20" s="9" t="s">
        <v>26</v>
      </c>
      <c r="E20" s="9" t="s">
        <v>20</v>
      </c>
      <c r="F20" s="9">
        <v>20</v>
      </c>
      <c r="G20" s="9" t="s">
        <v>19</v>
      </c>
      <c r="H20" s="9" t="s">
        <v>24</v>
      </c>
      <c r="I20" s="9" t="s">
        <v>22</v>
      </c>
      <c r="J20" s="10">
        <v>150</v>
      </c>
      <c r="K20" s="13">
        <f>+K21+K25+K23</f>
        <v>99254576.959999993</v>
      </c>
      <c r="L20" s="13">
        <f t="shared" ref="L20:M20" si="2">+L21+L25+L23</f>
        <v>230747908.09999999</v>
      </c>
      <c r="M20" s="13">
        <f t="shared" si="2"/>
        <v>57374917</v>
      </c>
    </row>
    <row r="21" spans="1:13" ht="43.5" customHeight="1">
      <c r="A21" s="11" t="s">
        <v>60</v>
      </c>
      <c r="B21" s="8"/>
      <c r="C21" s="9"/>
      <c r="D21" s="9" t="s">
        <v>26</v>
      </c>
      <c r="E21" s="9" t="s">
        <v>20</v>
      </c>
      <c r="F21" s="9">
        <v>25</v>
      </c>
      <c r="G21" s="9">
        <v>519</v>
      </c>
      <c r="H21" s="9" t="s">
        <v>24</v>
      </c>
      <c r="I21" s="9" t="s">
        <v>22</v>
      </c>
      <c r="J21" s="10">
        <v>150</v>
      </c>
      <c r="K21" s="13">
        <f>+K22</f>
        <v>224719.1</v>
      </c>
      <c r="L21" s="13"/>
      <c r="M21" s="13"/>
    </row>
    <row r="22" spans="1:13" ht="61.5" customHeight="1">
      <c r="A22" s="11" t="s">
        <v>61</v>
      </c>
      <c r="B22" s="8"/>
      <c r="C22" s="9"/>
      <c r="D22" s="9" t="s">
        <v>26</v>
      </c>
      <c r="E22" s="9" t="s">
        <v>20</v>
      </c>
      <c r="F22" s="9">
        <v>25</v>
      </c>
      <c r="G22" s="9">
        <v>519</v>
      </c>
      <c r="H22" s="9" t="s">
        <v>23</v>
      </c>
      <c r="I22" s="9" t="s">
        <v>22</v>
      </c>
      <c r="J22" s="10">
        <v>150</v>
      </c>
      <c r="K22" s="13">
        <v>224719.1</v>
      </c>
      <c r="L22" s="13"/>
      <c r="M22" s="13"/>
    </row>
    <row r="23" spans="1:13" s="33" customFormat="1" ht="61.5" customHeight="1">
      <c r="A23" s="36" t="s">
        <v>78</v>
      </c>
      <c r="B23" s="37"/>
      <c r="C23" s="38"/>
      <c r="D23" s="38" t="s">
        <v>26</v>
      </c>
      <c r="E23" s="38" t="s">
        <v>20</v>
      </c>
      <c r="F23" s="38">
        <v>25</v>
      </c>
      <c r="G23" s="38">
        <v>750</v>
      </c>
      <c r="H23" s="38" t="s">
        <v>24</v>
      </c>
      <c r="I23" s="38" t="s">
        <v>22</v>
      </c>
      <c r="J23" s="34">
        <v>150</v>
      </c>
      <c r="K23" s="35">
        <f>+K24</f>
        <v>0</v>
      </c>
      <c r="L23" s="35">
        <f>+L24</f>
        <v>134180909.09999999</v>
      </c>
      <c r="M23" s="35">
        <f>+M24</f>
        <v>0</v>
      </c>
    </row>
    <row r="24" spans="1:13" s="33" customFormat="1" ht="85.5" customHeight="1">
      <c r="A24" s="36" t="s">
        <v>79</v>
      </c>
      <c r="B24" s="37"/>
      <c r="C24" s="38"/>
      <c r="D24" s="38" t="s">
        <v>26</v>
      </c>
      <c r="E24" s="38" t="s">
        <v>20</v>
      </c>
      <c r="F24" s="38">
        <v>25</v>
      </c>
      <c r="G24" s="38">
        <v>750</v>
      </c>
      <c r="H24" s="38" t="s">
        <v>23</v>
      </c>
      <c r="I24" s="38" t="s">
        <v>22</v>
      </c>
      <c r="J24" s="34">
        <v>150</v>
      </c>
      <c r="K24" s="35">
        <v>0</v>
      </c>
      <c r="L24" s="35">
        <v>134180909.09999999</v>
      </c>
      <c r="M24" s="35"/>
    </row>
    <row r="25" spans="1:13" ht="33.75" customHeight="1">
      <c r="A25" s="11" t="s">
        <v>55</v>
      </c>
      <c r="B25" s="8" t="s">
        <v>56</v>
      </c>
      <c r="C25" s="9" t="s">
        <v>19</v>
      </c>
      <c r="D25" s="9" t="s">
        <v>26</v>
      </c>
      <c r="E25" s="9" t="s">
        <v>20</v>
      </c>
      <c r="F25" s="9">
        <v>29</v>
      </c>
      <c r="G25" s="9" t="s">
        <v>57</v>
      </c>
      <c r="H25" s="9" t="s">
        <v>24</v>
      </c>
      <c r="I25" s="9" t="s">
        <v>22</v>
      </c>
      <c r="J25" s="10">
        <v>150</v>
      </c>
      <c r="K25" s="13">
        <f>+K26</f>
        <v>99029857.859999999</v>
      </c>
      <c r="L25" s="13">
        <f>+L26</f>
        <v>96566999</v>
      </c>
      <c r="M25" s="13">
        <f>+M26</f>
        <v>57374917</v>
      </c>
    </row>
    <row r="26" spans="1:13" ht="46.5" customHeight="1">
      <c r="A26" s="14" t="s">
        <v>58</v>
      </c>
      <c r="B26" s="8" t="s">
        <v>59</v>
      </c>
      <c r="C26" s="9" t="s">
        <v>19</v>
      </c>
      <c r="D26" s="9" t="s">
        <v>26</v>
      </c>
      <c r="E26" s="9" t="s">
        <v>20</v>
      </c>
      <c r="F26" s="9">
        <v>29</v>
      </c>
      <c r="G26" s="9" t="s">
        <v>57</v>
      </c>
      <c r="H26" s="9" t="s">
        <v>23</v>
      </c>
      <c r="I26" s="9" t="s">
        <v>22</v>
      </c>
      <c r="J26" s="10">
        <v>150</v>
      </c>
      <c r="K26" s="13">
        <f>39192082+57374917+2462858.86</f>
        <v>99029857.859999999</v>
      </c>
      <c r="L26" s="13">
        <f>57374917+39192082</f>
        <v>96566999</v>
      </c>
      <c r="M26" s="13">
        <v>57374917</v>
      </c>
    </row>
    <row r="27" spans="1:13" ht="42.75" customHeight="1">
      <c r="A27" s="7" t="s">
        <v>43</v>
      </c>
      <c r="B27" s="8" t="s">
        <v>14</v>
      </c>
      <c r="C27" s="9" t="s">
        <v>19</v>
      </c>
      <c r="D27" s="9" t="s">
        <v>26</v>
      </c>
      <c r="E27" s="9" t="s">
        <v>20</v>
      </c>
      <c r="F27" s="9">
        <v>30</v>
      </c>
      <c r="G27" s="9" t="s">
        <v>19</v>
      </c>
      <c r="H27" s="9" t="s">
        <v>24</v>
      </c>
      <c r="I27" s="9" t="s">
        <v>22</v>
      </c>
      <c r="J27" s="10">
        <v>150</v>
      </c>
      <c r="K27" s="13">
        <f>+K28+K30+K32+K34</f>
        <v>526815098.56</v>
      </c>
      <c r="L27" s="13">
        <f>+L28+L30+L32+L34</f>
        <v>518415143.29000002</v>
      </c>
      <c r="M27" s="13">
        <f>+M28+M30+M32+M34</f>
        <v>518809973.87</v>
      </c>
    </row>
    <row r="28" spans="1:13" ht="54.75" customHeight="1">
      <c r="A28" s="7" t="s">
        <v>64</v>
      </c>
      <c r="B28" s="8" t="s">
        <v>15</v>
      </c>
      <c r="C28" s="9" t="s">
        <v>19</v>
      </c>
      <c r="D28" s="9" t="s">
        <v>26</v>
      </c>
      <c r="E28" s="9" t="s">
        <v>20</v>
      </c>
      <c r="F28" s="9">
        <v>30</v>
      </c>
      <c r="G28" s="9" t="s">
        <v>28</v>
      </c>
      <c r="H28" s="9" t="s">
        <v>24</v>
      </c>
      <c r="I28" s="9" t="s">
        <v>22</v>
      </c>
      <c r="J28" s="10">
        <v>150</v>
      </c>
      <c r="K28" s="13">
        <f>+K29</f>
        <v>511236833.24000001</v>
      </c>
      <c r="L28" s="13">
        <f>+L29</f>
        <v>502664621.97000003</v>
      </c>
      <c r="M28" s="13">
        <f>+M29</f>
        <v>503129498.23000002</v>
      </c>
    </row>
    <row r="29" spans="1:13" ht="76.5" customHeight="1">
      <c r="A29" s="7" t="s">
        <v>65</v>
      </c>
      <c r="B29" s="8" t="s">
        <v>5</v>
      </c>
      <c r="C29" s="9" t="s">
        <v>19</v>
      </c>
      <c r="D29" s="9" t="s">
        <v>26</v>
      </c>
      <c r="E29" s="9" t="s">
        <v>20</v>
      </c>
      <c r="F29" s="9">
        <v>30</v>
      </c>
      <c r="G29" s="9" t="s">
        <v>28</v>
      </c>
      <c r="H29" s="9" t="s">
        <v>23</v>
      </c>
      <c r="I29" s="9" t="s">
        <v>22</v>
      </c>
      <c r="J29" s="10">
        <v>150</v>
      </c>
      <c r="K29" s="13">
        <v>511236833.24000001</v>
      </c>
      <c r="L29" s="13">
        <v>502664621.97000003</v>
      </c>
      <c r="M29" s="13">
        <v>503129498.23000002</v>
      </c>
    </row>
    <row r="30" spans="1:13" ht="116.25" customHeight="1">
      <c r="A30" s="7" t="s">
        <v>72</v>
      </c>
      <c r="B30" s="8" t="s">
        <v>16</v>
      </c>
      <c r="C30" s="9" t="s">
        <v>19</v>
      </c>
      <c r="D30" s="9" t="s">
        <v>26</v>
      </c>
      <c r="E30" s="9" t="s">
        <v>20</v>
      </c>
      <c r="F30" s="9">
        <v>30</v>
      </c>
      <c r="G30" s="9" t="s">
        <v>29</v>
      </c>
      <c r="H30" s="9" t="s">
        <v>24</v>
      </c>
      <c r="I30" s="9" t="s">
        <v>22</v>
      </c>
      <c r="J30" s="10">
        <v>150</v>
      </c>
      <c r="K30" s="13">
        <f>+K31</f>
        <v>14412762</v>
      </c>
      <c r="L30" s="13">
        <f>+L31</f>
        <v>14412762</v>
      </c>
      <c r="M30" s="13">
        <f>+M31</f>
        <v>14412762</v>
      </c>
    </row>
    <row r="31" spans="1:13" ht="136.5" customHeight="1">
      <c r="A31" s="1" t="s">
        <v>73</v>
      </c>
      <c r="B31" s="8" t="s">
        <v>6</v>
      </c>
      <c r="C31" s="9" t="s">
        <v>19</v>
      </c>
      <c r="D31" s="9" t="s">
        <v>26</v>
      </c>
      <c r="E31" s="9" t="s">
        <v>20</v>
      </c>
      <c r="F31" s="9">
        <v>30</v>
      </c>
      <c r="G31" s="9" t="s">
        <v>29</v>
      </c>
      <c r="H31" s="9" t="s">
        <v>23</v>
      </c>
      <c r="I31" s="9" t="s">
        <v>22</v>
      </c>
      <c r="J31" s="10">
        <v>150</v>
      </c>
      <c r="K31" s="13">
        <v>14412762</v>
      </c>
      <c r="L31" s="13">
        <v>14412762</v>
      </c>
      <c r="M31" s="13">
        <v>14412762</v>
      </c>
    </row>
    <row r="32" spans="1:13" ht="140.25" customHeight="1">
      <c r="A32" s="11" t="s">
        <v>48</v>
      </c>
      <c r="B32" s="8" t="s">
        <v>17</v>
      </c>
      <c r="C32" s="9" t="s">
        <v>19</v>
      </c>
      <c r="D32" s="9" t="s">
        <v>26</v>
      </c>
      <c r="E32" s="9" t="s">
        <v>20</v>
      </c>
      <c r="F32" s="9">
        <v>30</v>
      </c>
      <c r="G32" s="9" t="s">
        <v>30</v>
      </c>
      <c r="H32" s="9" t="s">
        <v>24</v>
      </c>
      <c r="I32" s="9" t="s">
        <v>22</v>
      </c>
      <c r="J32" s="10">
        <v>150</v>
      </c>
      <c r="K32" s="13">
        <f>+K33</f>
        <v>1165041</v>
      </c>
      <c r="L32" s="13">
        <f>+L33</f>
        <v>1218369</v>
      </c>
      <c r="M32" s="13">
        <f>+M33</f>
        <v>1267245</v>
      </c>
    </row>
    <row r="33" spans="1:13" ht="154.5" customHeight="1">
      <c r="A33" s="11" t="s">
        <v>45</v>
      </c>
      <c r="B33" s="8" t="s">
        <v>4</v>
      </c>
      <c r="C33" s="9" t="s">
        <v>19</v>
      </c>
      <c r="D33" s="9" t="s">
        <v>26</v>
      </c>
      <c r="E33" s="9" t="s">
        <v>20</v>
      </c>
      <c r="F33" s="9">
        <v>30</v>
      </c>
      <c r="G33" s="9" t="s">
        <v>30</v>
      </c>
      <c r="H33" s="9" t="s">
        <v>23</v>
      </c>
      <c r="I33" s="9" t="s">
        <v>22</v>
      </c>
      <c r="J33" s="10">
        <v>150</v>
      </c>
      <c r="K33" s="13">
        <v>1165041</v>
      </c>
      <c r="L33" s="13">
        <v>1218369</v>
      </c>
      <c r="M33" s="13">
        <v>1267245</v>
      </c>
    </row>
    <row r="34" spans="1:13" ht="118.5" customHeight="1">
      <c r="A34" s="11" t="s">
        <v>74</v>
      </c>
      <c r="B34" s="8"/>
      <c r="C34" s="9"/>
      <c r="D34" s="9" t="s">
        <v>26</v>
      </c>
      <c r="E34" s="9" t="s">
        <v>20</v>
      </c>
      <c r="F34" s="9">
        <v>35</v>
      </c>
      <c r="G34" s="9">
        <v>120</v>
      </c>
      <c r="H34" s="9" t="s">
        <v>24</v>
      </c>
      <c r="I34" s="9" t="s">
        <v>22</v>
      </c>
      <c r="J34" s="10">
        <v>150</v>
      </c>
      <c r="K34" s="13">
        <f>+K35</f>
        <v>462.32</v>
      </c>
      <c r="L34" s="13">
        <f>+L35</f>
        <v>119390.32</v>
      </c>
      <c r="M34" s="13">
        <f>+M35</f>
        <v>468.64</v>
      </c>
    </row>
    <row r="35" spans="1:13" ht="118.5" customHeight="1">
      <c r="A35" s="11" t="s">
        <v>75</v>
      </c>
      <c r="B35" s="8"/>
      <c r="C35" s="9"/>
      <c r="D35" s="9" t="s">
        <v>26</v>
      </c>
      <c r="E35" s="9" t="s">
        <v>20</v>
      </c>
      <c r="F35" s="9">
        <v>35</v>
      </c>
      <c r="G35" s="9">
        <v>120</v>
      </c>
      <c r="H35" s="9" t="s">
        <v>23</v>
      </c>
      <c r="I35" s="9" t="s">
        <v>22</v>
      </c>
      <c r="J35" s="10">
        <v>150</v>
      </c>
      <c r="K35" s="13">
        <v>462.32</v>
      </c>
      <c r="L35" s="13">
        <v>119390.32</v>
      </c>
      <c r="M35" s="13">
        <v>468.64</v>
      </c>
    </row>
    <row r="36" spans="1:13" ht="24" customHeight="1">
      <c r="A36" s="11" t="s">
        <v>9</v>
      </c>
      <c r="B36" s="8" t="s">
        <v>18</v>
      </c>
      <c r="C36" s="9" t="s">
        <v>19</v>
      </c>
      <c r="D36" s="9" t="s">
        <v>26</v>
      </c>
      <c r="E36" s="9" t="s">
        <v>20</v>
      </c>
      <c r="F36" s="9">
        <v>40</v>
      </c>
      <c r="G36" s="9" t="s">
        <v>19</v>
      </c>
      <c r="H36" s="9" t="s">
        <v>24</v>
      </c>
      <c r="I36" s="9" t="s">
        <v>22</v>
      </c>
      <c r="J36" s="10">
        <v>150</v>
      </c>
      <c r="K36" s="13">
        <f t="shared" ref="K36:M37" si="3">+K37</f>
        <v>7023318</v>
      </c>
      <c r="L36" s="13">
        <f t="shared" si="3"/>
        <v>0</v>
      </c>
      <c r="M36" s="13">
        <f t="shared" si="3"/>
        <v>0</v>
      </c>
    </row>
    <row r="37" spans="1:13" ht="131.25" customHeight="1">
      <c r="A37" s="15" t="s">
        <v>49</v>
      </c>
      <c r="B37" s="16"/>
      <c r="C37" s="17" t="s">
        <v>19</v>
      </c>
      <c r="D37" s="17" t="s">
        <v>26</v>
      </c>
      <c r="E37" s="17" t="s">
        <v>20</v>
      </c>
      <c r="F37" s="17">
        <v>40</v>
      </c>
      <c r="G37" s="18" t="s">
        <v>25</v>
      </c>
      <c r="H37" s="17" t="s">
        <v>24</v>
      </c>
      <c r="I37" s="17" t="s">
        <v>22</v>
      </c>
      <c r="J37" s="19">
        <v>150</v>
      </c>
      <c r="K37" s="26">
        <f t="shared" si="3"/>
        <v>7023318</v>
      </c>
      <c r="L37" s="20">
        <f t="shared" si="3"/>
        <v>0</v>
      </c>
      <c r="M37" s="20">
        <f t="shared" si="3"/>
        <v>0</v>
      </c>
    </row>
    <row r="38" spans="1:13" ht="136.5" customHeight="1">
      <c r="A38" s="11" t="s">
        <v>76</v>
      </c>
      <c r="B38" s="23"/>
      <c r="C38" s="21"/>
      <c r="D38" s="21" t="s">
        <v>26</v>
      </c>
      <c r="E38" s="21" t="s">
        <v>20</v>
      </c>
      <c r="F38" s="21">
        <v>40</v>
      </c>
      <c r="G38" s="22" t="s">
        <v>25</v>
      </c>
      <c r="H38" s="21" t="s">
        <v>23</v>
      </c>
      <c r="I38" s="21" t="s">
        <v>22</v>
      </c>
      <c r="J38" s="21">
        <v>150</v>
      </c>
      <c r="K38" s="13">
        <v>7023318</v>
      </c>
      <c r="L38" s="3"/>
      <c r="M38" s="3"/>
    </row>
    <row r="39" spans="1:13" ht="36">
      <c r="A39" s="27" t="s">
        <v>67</v>
      </c>
      <c r="D39" s="29" t="s">
        <v>26</v>
      </c>
      <c r="E39" s="30" t="s">
        <v>31</v>
      </c>
      <c r="F39" s="30" t="s">
        <v>24</v>
      </c>
      <c r="G39" s="30" t="s">
        <v>19</v>
      </c>
      <c r="H39" s="30" t="s">
        <v>24</v>
      </c>
      <c r="I39" s="30" t="s">
        <v>22</v>
      </c>
      <c r="J39" s="30" t="s">
        <v>19</v>
      </c>
      <c r="K39" s="28">
        <f>+K40</f>
        <v>384958</v>
      </c>
      <c r="L39" s="28">
        <f t="shared" ref="L39:M40" si="4">+L40</f>
        <v>0</v>
      </c>
      <c r="M39" s="28">
        <f t="shared" si="4"/>
        <v>0</v>
      </c>
    </row>
    <row r="40" spans="1:13" ht="60.75" customHeight="1">
      <c r="A40" s="27" t="s">
        <v>71</v>
      </c>
      <c r="D40" s="29" t="s">
        <v>26</v>
      </c>
      <c r="E40" s="30" t="s">
        <v>31</v>
      </c>
      <c r="F40" s="30" t="s">
        <v>23</v>
      </c>
      <c r="G40" s="30" t="s">
        <v>19</v>
      </c>
      <c r="H40" s="30" t="s">
        <v>23</v>
      </c>
      <c r="I40" s="30" t="s">
        <v>22</v>
      </c>
      <c r="J40" s="30" t="s">
        <v>44</v>
      </c>
      <c r="K40" s="28">
        <f>+K41</f>
        <v>384958</v>
      </c>
      <c r="L40" s="28">
        <f t="shared" si="4"/>
        <v>0</v>
      </c>
      <c r="M40" s="28">
        <f t="shared" si="4"/>
        <v>0</v>
      </c>
    </row>
    <row r="41" spans="1:13" ht="72">
      <c r="A41" s="27" t="s">
        <v>66</v>
      </c>
      <c r="D41" s="29" t="s">
        <v>26</v>
      </c>
      <c r="E41" s="30" t="s">
        <v>31</v>
      </c>
      <c r="F41" s="30" t="s">
        <v>23</v>
      </c>
      <c r="G41" s="30" t="s">
        <v>21</v>
      </c>
      <c r="H41" s="30" t="s">
        <v>23</v>
      </c>
      <c r="I41" s="30" t="s">
        <v>22</v>
      </c>
      <c r="J41" s="30" t="s">
        <v>44</v>
      </c>
      <c r="K41" s="28">
        <v>384958</v>
      </c>
      <c r="L41" s="28">
        <v>0</v>
      </c>
      <c r="M41" s="28">
        <v>0</v>
      </c>
    </row>
  </sheetData>
  <sheetProtection formatCells="0" formatColumns="0" formatRows="0" deleteColumns="0" deleteRows="0"/>
  <protectedRanges>
    <protectedRange sqref="C36:C38 C15:C19 C27:C29" name="krista_tf_10_0_0_1_3"/>
    <protectedRange sqref="D36:D38 D15:D19 D27:D29" name="krista_tf_11_0_0_1_3"/>
    <protectedRange sqref="E36:E38 E15:E19 E27:E29" name="krista_tf_12_0_0_1_3"/>
    <protectedRange sqref="F36:F38 F15:F19 F27:F29" name="krista_tf_13_0_0_1_3"/>
    <protectedRange sqref="G36:G38 G15:G19 G27:G29" name="krista_tf_14_0_0_1_3"/>
    <protectedRange sqref="H15:H19 H36:H38 H34 H27:H29" name="krista_tf_15_0_0_1_3"/>
    <protectedRange sqref="I15:I16 I36:I37 I38:J38 I17:J19 I27:J29" name="krista_tf_16_0_0_1_3"/>
    <protectedRange sqref="C30:C35" name="krista_tf_10_0_0_1_1_1"/>
    <protectedRange sqref="D30:D35" name="krista_tf_11_0_0_1_1_1"/>
    <protectedRange sqref="E30:E35" name="krista_tf_12_0_0_1_1_1"/>
    <protectedRange sqref="F30:F35" name="krista_tf_13_0_0_1_1_1"/>
    <protectedRange sqref="G30:G35" name="krista_tf_14_0_0_1_1_1"/>
    <protectedRange sqref="H30:H33 H35" name="krista_tf_15_0_0_1_1_1"/>
    <protectedRange sqref="J36:J37 I30:J35" name="krista_tf_16_0_0_1_1_1"/>
    <protectedRange sqref="C20" name="krista_tf_10_0_0_1_3_1_1"/>
    <protectedRange sqref="D20" name="krista_tf_11_0_0_1_3_1_1"/>
    <protectedRange sqref="E20" name="krista_tf_12_0_0_1_3_1_1"/>
    <protectedRange sqref="F20" name="krista_tf_13_0_0_1_3_1_1"/>
    <protectedRange sqref="G20" name="krista_tf_14_0_0_1_3_1_1"/>
    <protectedRange sqref="H20" name="krista_tf_15_0_0_1_3_1_1"/>
    <protectedRange sqref="I20:J20" name="krista_tf_16_0_0_1_3_1_1"/>
    <protectedRange sqref="C21:C22" name="krista_tf_10_0_0_1_3_1_1_1"/>
    <protectedRange sqref="D21:D22" name="krista_tf_11_0_0_1_3_1_1_1"/>
    <protectedRange sqref="E21:E22" name="krista_tf_12_0_0_1_3_1_1_1"/>
    <protectedRange sqref="F21:F22" name="krista_tf_13_0_0_1_3_1_1_1"/>
    <protectedRange sqref="G21:G22" name="krista_tf_14_0_0_1_3_1_1_1"/>
    <protectedRange sqref="H21" name="krista_tf_15_0_0_1_3_1_1_1"/>
    <protectedRange sqref="I21:J22" name="krista_tf_16_0_0_1_3_1_1_1"/>
    <protectedRange sqref="H22" name="krista_tf_15_0_0_1_3_3_1"/>
    <protectedRange sqref="C25:C26" name="krista_tf_10_0_0_1_3_3_1"/>
    <protectedRange sqref="D25:D26" name="krista_tf_11_0_0_1_3_3_1"/>
    <protectedRange sqref="E25:E26" name="krista_tf_12_0_0_1_3_3_1"/>
    <protectedRange sqref="F25:F26" name="krista_tf_13_0_0_1_3_3_1"/>
    <protectedRange sqref="G25:G26" name="krista_tf_14_0_0_1_3_3_1"/>
    <protectedRange sqref="H25:H26" name="krista_tf_15_0_0_1_3_3_1_1"/>
    <protectedRange sqref="I25:J26" name="krista_tf_16_0_0_1_3_3_1"/>
    <protectedRange sqref="C23:C24" name="krista_tf_10_0_0_1_3_1_1_1_1"/>
    <protectedRange sqref="D23:D24" name="krista_tf_11_0_0_1_3_1_1_1_1"/>
    <protectedRange sqref="E23:E24" name="krista_tf_12_0_0_1_3_1_1_1_1"/>
    <protectedRange sqref="F23:F24" name="krista_tf_13_0_0_1_3_1_1_1_1"/>
    <protectedRange sqref="G23:G24" name="krista_tf_14_0_0_1_3_1_1_1_1"/>
    <protectedRange sqref="H23" name="krista_tf_15_0_0_1_3_1_1_1_1"/>
    <protectedRange sqref="I23:J24" name="krista_tf_16_0_0_1_3_1_1_1_1"/>
    <protectedRange sqref="H24" name="krista_tf_15_0_0_1_3_3_1_2"/>
  </protectedRanges>
  <mergeCells count="15">
    <mergeCell ref="I12:J12"/>
    <mergeCell ref="K12:K13"/>
    <mergeCell ref="L12:L13"/>
    <mergeCell ref="M12:M13"/>
    <mergeCell ref="A2:M2"/>
    <mergeCell ref="A4:M4"/>
    <mergeCell ref="A5:M5"/>
    <mergeCell ref="A6:M6"/>
    <mergeCell ref="A7:M7"/>
    <mergeCell ref="A9:M9"/>
    <mergeCell ref="A11:A13"/>
    <mergeCell ref="C11:J11"/>
    <mergeCell ref="K11:M11"/>
    <mergeCell ref="C12:C13"/>
    <mergeCell ref="D12:H12"/>
  </mergeCells>
  <pageMargins left="0.19685039370078741" right="0.19685039370078741" top="0.94488188976377963" bottom="0.35433070866141736" header="0.51181102362204722" footer="0.23622047244094491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>КФиК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</dc:creator>
  <cp:lastModifiedBy>User</cp:lastModifiedBy>
  <cp:lastPrinted>2022-11-08T05:03:03Z</cp:lastPrinted>
  <dcterms:created xsi:type="dcterms:W3CDTF">2010-10-28T03:57:01Z</dcterms:created>
  <dcterms:modified xsi:type="dcterms:W3CDTF">2025-01-30T06:42:38Z</dcterms:modified>
</cp:coreProperties>
</file>