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/>
  <bookViews>
    <workbookView xWindow="0" yWindow="60" windowWidth="19320" windowHeight="7700"/>
  </bookViews>
  <sheets>
    <sheet name="МП" sheetId="4" r:id="rId1"/>
  </sheets>
  <calcPr calcId="125725"/>
</workbook>
</file>

<file path=xl/calcChain.xml><?xml version="1.0" encoding="utf-8"?>
<calcChain xmlns="http://schemas.openxmlformats.org/spreadsheetml/2006/main">
  <c r="I18" i="4"/>
  <c r="H18"/>
  <c r="F18" s="1"/>
  <c r="G42"/>
  <c r="H42"/>
  <c r="I42"/>
  <c r="F42"/>
  <c r="G69"/>
  <c r="H69"/>
  <c r="I69"/>
  <c r="F69"/>
  <c r="G66"/>
  <c r="H66"/>
  <c r="I66"/>
  <c r="F66"/>
  <c r="I63"/>
  <c r="H63"/>
  <c r="I60"/>
  <c r="H60"/>
  <c r="I57"/>
  <c r="H57"/>
  <c r="I54"/>
  <c r="H54"/>
  <c r="I51"/>
  <c r="H51"/>
  <c r="I48"/>
  <c r="H48"/>
  <c r="H45"/>
  <c r="I45"/>
  <c r="H24"/>
  <c r="I24"/>
  <c r="H30"/>
  <c r="I30"/>
  <c r="L45"/>
  <c r="L48"/>
  <c r="M48"/>
  <c r="L51"/>
  <c r="M51"/>
  <c r="L54"/>
  <c r="M54"/>
  <c r="L57"/>
  <c r="M57"/>
  <c r="L60"/>
  <c r="M60"/>
  <c r="L63"/>
  <c r="M63"/>
  <c r="M45"/>
  <c r="G65" l="1"/>
  <c r="F65"/>
  <c r="G64"/>
  <c r="F64"/>
  <c r="G62"/>
  <c r="F62"/>
  <c r="G61"/>
  <c r="G60" s="1"/>
  <c r="F61"/>
  <c r="G59"/>
  <c r="F59"/>
  <c r="G58"/>
  <c r="G57" s="1"/>
  <c r="F58"/>
  <c r="G56"/>
  <c r="F56"/>
  <c r="G55"/>
  <c r="G54" s="1"/>
  <c r="F55"/>
  <c r="G53"/>
  <c r="F53"/>
  <c r="G52"/>
  <c r="G51" s="1"/>
  <c r="F52"/>
  <c r="G50"/>
  <c r="F50"/>
  <c r="G49"/>
  <c r="G48" s="1"/>
  <c r="F49"/>
  <c r="G47"/>
  <c r="F47"/>
  <c r="G46"/>
  <c r="G45" s="1"/>
  <c r="F46"/>
  <c r="I44"/>
  <c r="G44" s="1"/>
  <c r="G41" s="1"/>
  <c r="G68" s="1"/>
  <c r="H44"/>
  <c r="F44" s="1"/>
  <c r="F41" s="1"/>
  <c r="F68" s="1"/>
  <c r="I43"/>
  <c r="G43" s="1"/>
  <c r="H43"/>
  <c r="F43" s="1"/>
  <c r="I41"/>
  <c r="I68" s="1"/>
  <c r="H41"/>
  <c r="H68" s="1"/>
  <c r="M32"/>
  <c r="L32"/>
  <c r="G32"/>
  <c r="F32"/>
  <c r="G31"/>
  <c r="F31"/>
  <c r="M30"/>
  <c r="L30"/>
  <c r="I29"/>
  <c r="G29" s="1"/>
  <c r="H29"/>
  <c r="F29" s="1"/>
  <c r="I28"/>
  <c r="H28"/>
  <c r="G26"/>
  <c r="G23" s="1"/>
  <c r="G20" s="1"/>
  <c r="F26"/>
  <c r="F23" s="1"/>
  <c r="F20" s="1"/>
  <c r="G25"/>
  <c r="G22" s="1"/>
  <c r="G19" s="1"/>
  <c r="F25"/>
  <c r="F22" s="1"/>
  <c r="F19" s="1"/>
  <c r="M24"/>
  <c r="L24"/>
  <c r="I21"/>
  <c r="H21"/>
  <c r="I23"/>
  <c r="I20" s="1"/>
  <c r="H23"/>
  <c r="H20" s="1"/>
  <c r="I22"/>
  <c r="H22"/>
  <c r="H19" s="1"/>
  <c r="I19"/>
  <c r="I13"/>
  <c r="J13" s="1"/>
  <c r="K13" s="1"/>
  <c r="L13" s="1"/>
  <c r="M13" s="1"/>
  <c r="N13" s="1"/>
  <c r="O13" s="1"/>
  <c r="G63" l="1"/>
  <c r="F45"/>
  <c r="F48"/>
  <c r="F51"/>
  <c r="F54"/>
  <c r="F57"/>
  <c r="F60"/>
  <c r="F63"/>
  <c r="H40"/>
  <c r="H67" s="1"/>
  <c r="G18"/>
  <c r="I40"/>
  <c r="I67" s="1"/>
  <c r="G24"/>
  <c r="G28"/>
  <c r="G27" s="1"/>
  <c r="I27"/>
  <c r="F28"/>
  <c r="F27" s="1"/>
  <c r="H27"/>
  <c r="G30"/>
  <c r="F30"/>
  <c r="F24"/>
  <c r="F21" s="1"/>
  <c r="G21"/>
  <c r="I39"/>
  <c r="G39"/>
  <c r="G40"/>
  <c r="G67" s="1"/>
  <c r="F39"/>
  <c r="F40"/>
  <c r="F67" s="1"/>
  <c r="I34"/>
  <c r="I35"/>
  <c r="G35" s="1"/>
  <c r="G71" s="1"/>
  <c r="H35"/>
  <c r="F35" s="1"/>
  <c r="F71" s="1"/>
  <c r="H39"/>
  <c r="H34"/>
  <c r="H70" l="1"/>
  <c r="H33"/>
  <c r="I70"/>
  <c r="I33"/>
  <c r="I71"/>
  <c r="F34"/>
  <c r="F33" s="1"/>
  <c r="G34"/>
  <c r="G33" s="1"/>
  <c r="H71"/>
  <c r="F70" l="1"/>
  <c r="G70"/>
</calcChain>
</file>

<file path=xl/sharedStrings.xml><?xml version="1.0" encoding="utf-8"?>
<sst xmlns="http://schemas.openxmlformats.org/spreadsheetml/2006/main" count="216" uniqueCount="79">
  <si>
    <t>№ п/п</t>
  </si>
  <si>
    <t>Главный распорядитель средств местного бюджета</t>
  </si>
  <si>
    <t>Целевая статья расходов</t>
  </si>
  <si>
    <t>Источник</t>
  </si>
  <si>
    <t>Код бюджетной классификации</t>
  </si>
  <si>
    <t>План</t>
  </si>
  <si>
    <t>Наименование</t>
  </si>
  <si>
    <t>Единица измерения</t>
  </si>
  <si>
    <t>Всего, из них расходы на счет:</t>
  </si>
  <si>
    <t>Х</t>
  </si>
  <si>
    <t>Итого по подпрограмме 1 муниципальной программы</t>
  </si>
  <si>
    <t>ВСЕГО по  муниципальной программе</t>
  </si>
  <si>
    <t>Факт</t>
  </si>
  <si>
    <t>Всего</t>
  </si>
  <si>
    <t xml:space="preserve">Факт </t>
  </si>
  <si>
    <t>Значение</t>
  </si>
  <si>
    <t>Объем (рублей)</t>
  </si>
  <si>
    <t>Наименование показателя</t>
  </si>
  <si>
    <t>Финансовое обеспечение</t>
  </si>
  <si>
    <t>Всего, из них расходы за счет:</t>
  </si>
  <si>
    <t>- источника №1</t>
  </si>
  <si>
    <t>- источника №2</t>
  </si>
  <si>
    <t>Целевой индикатор мероприятий муниципальной программы</t>
  </si>
  <si>
    <t>2. Поступлений целевого характера из областного бюджета (далее - источник №2)</t>
  </si>
  <si>
    <t xml:space="preserve"> о реализации муниципальной программы  Москаленского муниципального района Омской области (далее - муниципальная программа)</t>
  </si>
  <si>
    <t>ОТЧЕТ</t>
  </si>
  <si>
    <t>1. Налоговых и неналоговых доходов, поступлений нецелевого характера из местного бюджета (далее - источник №1)</t>
  </si>
  <si>
    <t>Итого по подпрограмме 2 муниципальной программы</t>
  </si>
  <si>
    <t xml:space="preserve">единиц </t>
  </si>
  <si>
    <t>1.1.1.</t>
  </si>
  <si>
    <t>2.1.1.</t>
  </si>
  <si>
    <t>1.1.</t>
  </si>
  <si>
    <t>процент</t>
  </si>
  <si>
    <t>единиц</t>
  </si>
  <si>
    <t>"Повышение качества управления муниципальной собственностью и развитие малого ис реднего предпринимательства в Москаленском муниципальном районе Омской области"</t>
  </si>
  <si>
    <t>Цель муниципальной программы:  Создание условий для экономического роста Москаленского муниципального района Омской области</t>
  </si>
  <si>
    <t>Задача № 1 муниципальной программы: Создание условий для развития малого и среднего предпринимательства</t>
  </si>
  <si>
    <t>Подпрограмма № 1 "Развитие малого и среднего предпринимательства в Москаленском муниципальном районе Омской области"</t>
  </si>
  <si>
    <t>Цель подпрограммы 1 муниципальной программы:Создание условий для развития малого и среднего предпринимательства</t>
  </si>
  <si>
    <t>Задача № 1 подпрограммы 1 муниципальной программы: Развитие кредитно-финансовыч механизмов и внедрение финансовых технологий, направленных на развитие малого и среднего предпринимательства, увеличение их инвестиционной активности</t>
  </si>
  <si>
    <t>Мероприятие 1: Предоставление грантов начинающим субъектам малого предпринимательства</t>
  </si>
  <si>
    <t>2.1</t>
  </si>
  <si>
    <t>Количество рабочих мест созданных грантополучателями</t>
  </si>
  <si>
    <t>Мероприятие 1: Консультационная и информационная поддержка субъектов малого и среднего предпринимательства"</t>
  </si>
  <si>
    <t>Количество консультаций проведенных с субъектами малого и среднего предпринимательтва</t>
  </si>
  <si>
    <t>Количество публикаций в СМИ информации для субъектов малого и среднего предпринимательтва</t>
  </si>
  <si>
    <t>Подпрограмма № 2 "Формирование и эффективное управление собственностью Москаленского муниципального района Омской области"</t>
  </si>
  <si>
    <t>Задача № 2 муниципальной программы: ""Повышение качества управления имуществом Москаленского муниципального района Омской области"</t>
  </si>
  <si>
    <t>Цель подпрограммы 2 муниципальной программы: "Повышение качества управления имуществом Москаленского муниципального района Омской области"</t>
  </si>
  <si>
    <t>Степень соблюдения квалификационных требований при приеме на муниципальную службу в Управление</t>
  </si>
  <si>
    <t>Состояние проведения работ по технической инвентаризации объектов недвижимости в Москаленском муниципальном районе Омской области</t>
  </si>
  <si>
    <t>Состояние государственной регистрации права муниципальной собственности на объекты недвижимости</t>
  </si>
  <si>
    <t>Состояние регистрации прав муниципальной собственности на земельные участки</t>
  </si>
  <si>
    <t>на 1 января 2025 года</t>
  </si>
  <si>
    <t xml:space="preserve">   2024 год</t>
  </si>
  <si>
    <t>Основное мероприятие 1:Развитие системы финансовой поддержки малого и среднего предпринимательства</t>
  </si>
  <si>
    <t>Основное мероприятие 2 Развитие системы нефинансовой поддержки малого и среднего предпринимательства</t>
  </si>
  <si>
    <t>Задача 1. "Совершенствование организации формирования и эффективного управления собственностью в Москаленском муниципальном районе Омской области"</t>
  </si>
  <si>
    <t xml:space="preserve">Основное мероприятие 1."Повышение качества организации деятельности управления экономического развития и имущественных отношений администрации Москаленского муни-ципального района Омской области, формирование и развитие собственности Москаленского муниципального района Омской области" </t>
  </si>
  <si>
    <t>1.1.1</t>
  </si>
  <si>
    <t>Руководство и управление в сфере установленных функций органов местного самоуправления</t>
  </si>
  <si>
    <t>1.1.2</t>
  </si>
  <si>
    <t>Приобретение, содержание и обслуживание казенного имущества муниципального образования</t>
  </si>
  <si>
    <t>1.1.3</t>
  </si>
  <si>
    <t>Оценка недвижимости, признание прав и регулирование отношений по государственной и муниципальной собственности</t>
  </si>
  <si>
    <t>1.1.4</t>
  </si>
  <si>
    <t>Оформление технической документации на объекты недвижимого имущества</t>
  </si>
  <si>
    <t>1.1.5</t>
  </si>
  <si>
    <t>Оформление документации по формированию границ земельных участков</t>
  </si>
  <si>
    <t>1.1.6</t>
  </si>
  <si>
    <t>Реализация прочих мероприятий в сфере управления муниципальной собственностью</t>
  </si>
  <si>
    <t>1.1.7</t>
  </si>
  <si>
    <t>Поощрение муниципальной управленческой команды Омской области</t>
  </si>
  <si>
    <t>Администрация Москаленского муниципального района Омской области</t>
  </si>
  <si>
    <t>Состояние проведенных землеустроительных работ</t>
  </si>
  <si>
    <t>Темп роста поступлений от использования собственности Москаленского муниципального района Омской области</t>
  </si>
  <si>
    <t xml:space="preserve">Начальник управления                                                                                                         </t>
  </si>
  <si>
    <t>В.М. Сирткин</t>
  </si>
  <si>
    <t>Доля освоенных ассигнований</t>
  </si>
</sst>
</file>

<file path=xl/styles.xml><?xml version="1.0" encoding="utf-8"?>
<styleSheet xmlns="http://schemas.openxmlformats.org/spreadsheetml/2006/main">
  <numFmts count="3">
    <numFmt numFmtId="164" formatCode="_(* #,##0.00_);_(* \(#,##0.00\);_(* &quot;-&quot;??_);_(@_)"/>
    <numFmt numFmtId="165" formatCode="_(* #,##0.000_);_(* \(#,##0.000\);_(* &quot;-&quot;??_);_(@_)"/>
    <numFmt numFmtId="166" formatCode="000000"/>
  </numFmts>
  <fonts count="11">
    <font>
      <sz val="10"/>
      <name val="Arial"/>
    </font>
    <font>
      <sz val="10"/>
      <name val="Arial"/>
    </font>
    <font>
      <sz val="10"/>
      <name val="Times New Roman"/>
      <family val="1"/>
      <charset val="204"/>
    </font>
    <font>
      <sz val="10"/>
      <name val="Arial"/>
    </font>
    <font>
      <sz val="10"/>
      <color indexed="8"/>
      <name val="Times New Roman"/>
      <family val="1"/>
      <charset val="204"/>
    </font>
    <font>
      <sz val="9"/>
      <name val="Arial"/>
      <family val="2"/>
      <charset val="204"/>
    </font>
    <font>
      <sz val="13"/>
      <name val="Arial"/>
      <family val="2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wrapText="1"/>
    </xf>
    <xf numFmtId="49" fontId="2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2" xfId="0" applyFont="1" applyFill="1" applyBorder="1" applyAlignment="1">
      <alignment wrapText="1"/>
    </xf>
    <xf numFmtId="0" fontId="7" fillId="0" borderId="0" xfId="0" applyFont="1" applyFill="1"/>
    <xf numFmtId="0" fontId="8" fillId="0" borderId="0" xfId="0" applyFont="1" applyFill="1" applyAlignment="1"/>
    <xf numFmtId="0" fontId="2" fillId="0" borderId="0" xfId="0" applyFont="1" applyFill="1"/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wrapText="1"/>
    </xf>
    <xf numFmtId="0" fontId="10" fillId="0" borderId="0" xfId="0" applyFont="1"/>
    <xf numFmtId="1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center" wrapText="1"/>
    </xf>
    <xf numFmtId="0" fontId="2" fillId="0" borderId="14" xfId="0" applyFont="1" applyFill="1" applyBorder="1" applyAlignment="1">
      <alignment horizontal="justify" wrapText="1"/>
    </xf>
    <xf numFmtId="0" fontId="9" fillId="0" borderId="0" xfId="0" applyFont="1" applyFill="1" applyAlignment="1">
      <alignment horizontal="left" wrapText="1"/>
    </xf>
    <xf numFmtId="0" fontId="9" fillId="0" borderId="0" xfId="0" applyFont="1" applyFill="1" applyAlignment="1">
      <alignment horizont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left" vertical="center" wrapText="1"/>
    </xf>
    <xf numFmtId="0" fontId="2" fillId="0" borderId="12" xfId="0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6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left" vertical="center" wrapText="1"/>
    </xf>
    <xf numFmtId="49" fontId="4" fillId="0" borderId="6" xfId="0" applyNumberFormat="1" applyFont="1" applyFill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left" vertical="center" wrapText="1"/>
    </xf>
    <xf numFmtId="166" fontId="2" fillId="0" borderId="6" xfId="0" applyNumberFormat="1" applyFont="1" applyFill="1" applyBorder="1" applyAlignment="1">
      <alignment horizontal="left" vertical="center" wrapText="1"/>
    </xf>
    <xf numFmtId="0" fontId="7" fillId="0" borderId="6" xfId="0" applyFont="1" applyBorder="1"/>
    <xf numFmtId="49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vertical="top" wrapText="1"/>
    </xf>
    <xf numFmtId="0" fontId="7" fillId="0" borderId="3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1" fontId="2" fillId="0" borderId="3" xfId="0" applyNumberFormat="1" applyFont="1" applyFill="1" applyBorder="1" applyAlignment="1">
      <alignment horizontal="center" vertical="center"/>
    </xf>
    <xf numFmtId="1" fontId="2" fillId="0" borderId="7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6" xfId="0" applyFont="1" applyFill="1" applyBorder="1" applyAlignment="1">
      <alignment vertical="center" wrapText="1"/>
    </xf>
    <xf numFmtId="1" fontId="7" fillId="0" borderId="6" xfId="0" applyNumberFormat="1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 vertical="top"/>
    </xf>
    <xf numFmtId="165" fontId="8" fillId="0" borderId="0" xfId="1" applyNumberFormat="1" applyFont="1" applyFill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</cellXfs>
  <cellStyles count="3">
    <cellStyle name="Обычный" xfId="0" builtinId="0"/>
    <cellStyle name="Финансовый" xfId="1" builtinId="3"/>
    <cellStyle name="Финансовый 2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zoomScale="78" zoomScaleNormal="78" workbookViewId="0">
      <selection activeCell="B39" sqref="B39:B41"/>
    </sheetView>
  </sheetViews>
  <sheetFormatPr defaultRowHeight="12.5"/>
  <cols>
    <col min="1" max="1" width="6.54296875" customWidth="1"/>
    <col min="2" max="2" width="30.7265625" customWidth="1"/>
    <col min="3" max="3" width="16.81640625" customWidth="1"/>
    <col min="4" max="4" width="9.81640625" customWidth="1"/>
    <col min="5" max="5" width="27.1796875" customWidth="1"/>
    <col min="6" max="6" width="12.7265625" customWidth="1"/>
    <col min="7" max="9" width="12.54296875" customWidth="1"/>
    <col min="10" max="10" width="28.81640625" customWidth="1"/>
    <col min="11" max="11" width="7.81640625" customWidth="1"/>
    <col min="12" max="15" width="7.1796875" customWidth="1"/>
  </cols>
  <sheetData>
    <row r="1" spans="1:15" ht="4.5" customHeight="1">
      <c r="A1" s="8"/>
      <c r="B1" s="6"/>
      <c r="C1" s="9"/>
      <c r="D1" s="9"/>
      <c r="E1" s="9"/>
      <c r="F1" s="9"/>
      <c r="G1" s="9"/>
      <c r="H1" s="9"/>
      <c r="I1" s="9"/>
      <c r="J1" s="9"/>
      <c r="K1" s="9"/>
      <c r="L1" s="8"/>
      <c r="M1" s="8"/>
      <c r="N1" s="8"/>
      <c r="O1" s="8"/>
    </row>
    <row r="2" spans="1:15" ht="15.75" customHeight="1">
      <c r="A2" s="89" t="s">
        <v>25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</row>
    <row r="3" spans="1:15" s="5" customFormat="1" ht="16.5">
      <c r="A3" s="90" t="s">
        <v>24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</row>
    <row r="4" spans="1:15" s="5" customFormat="1" ht="16.5">
      <c r="A4" s="91" t="s">
        <v>34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s="5" customFormat="1" ht="15" customHeight="1">
      <c r="A5" s="89" t="s">
        <v>53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</row>
    <row r="6" spans="1:15" ht="6.75" customHeight="1">
      <c r="A6" s="8"/>
      <c r="B6" s="10"/>
      <c r="C6" s="10"/>
      <c r="D6" s="10"/>
      <c r="E6" s="10"/>
      <c r="F6" s="10"/>
      <c r="G6" s="10"/>
      <c r="H6" s="10"/>
      <c r="I6" s="10"/>
      <c r="J6" s="10"/>
      <c r="K6" s="8"/>
      <c r="L6" s="8"/>
      <c r="M6" s="8"/>
      <c r="N6" s="8"/>
      <c r="O6" s="8"/>
    </row>
    <row r="7" spans="1:15" s="4" customFormat="1" ht="14.25" customHeight="1">
      <c r="A7" s="39" t="s">
        <v>0</v>
      </c>
      <c r="B7" s="39" t="s">
        <v>17</v>
      </c>
      <c r="C7" s="93" t="s">
        <v>18</v>
      </c>
      <c r="D7" s="94"/>
      <c r="E7" s="94"/>
      <c r="F7" s="94"/>
      <c r="G7" s="94"/>
      <c r="H7" s="94"/>
      <c r="I7" s="94"/>
      <c r="J7" s="72" t="s">
        <v>22</v>
      </c>
      <c r="K7" s="72"/>
      <c r="L7" s="72"/>
      <c r="M7" s="72"/>
      <c r="N7" s="72"/>
      <c r="O7" s="72"/>
    </row>
    <row r="8" spans="1:15" s="4" customFormat="1" ht="14.25" customHeight="1">
      <c r="A8" s="40"/>
      <c r="B8" s="40"/>
      <c r="C8" s="86" t="s">
        <v>4</v>
      </c>
      <c r="D8" s="95"/>
      <c r="E8" s="72" t="s">
        <v>3</v>
      </c>
      <c r="F8" s="86" t="s">
        <v>16</v>
      </c>
      <c r="G8" s="87"/>
      <c r="H8" s="87"/>
      <c r="I8" s="87"/>
      <c r="J8" s="72" t="s">
        <v>6</v>
      </c>
      <c r="K8" s="72" t="s">
        <v>7</v>
      </c>
      <c r="L8" s="72" t="s">
        <v>15</v>
      </c>
      <c r="M8" s="72"/>
      <c r="N8" s="72"/>
      <c r="O8" s="72"/>
    </row>
    <row r="9" spans="1:15" s="4" customFormat="1" ht="13.5" customHeight="1">
      <c r="A9" s="40"/>
      <c r="B9" s="40"/>
      <c r="C9" s="96"/>
      <c r="D9" s="97"/>
      <c r="E9" s="88"/>
      <c r="F9" s="72" t="s">
        <v>13</v>
      </c>
      <c r="G9" s="88"/>
      <c r="H9" s="86" t="s">
        <v>54</v>
      </c>
      <c r="I9" s="87"/>
      <c r="J9" s="88"/>
      <c r="K9" s="88"/>
      <c r="L9" s="72" t="s">
        <v>13</v>
      </c>
      <c r="M9" s="88"/>
      <c r="N9" s="88">
        <v>2024</v>
      </c>
      <c r="O9" s="88"/>
    </row>
    <row r="10" spans="1:15" s="4" customFormat="1" ht="11.25" hidden="1" customHeight="1">
      <c r="A10" s="40"/>
      <c r="B10" s="40"/>
      <c r="C10" s="96"/>
      <c r="D10" s="97"/>
      <c r="E10" s="88"/>
      <c r="F10" s="88"/>
      <c r="G10" s="88"/>
      <c r="H10" s="19"/>
      <c r="I10" s="19"/>
      <c r="J10" s="88"/>
      <c r="K10" s="88"/>
      <c r="L10" s="88"/>
      <c r="M10" s="88"/>
      <c r="N10" s="21"/>
      <c r="O10" s="21"/>
    </row>
    <row r="11" spans="1:15" s="4" customFormat="1" ht="14.25" hidden="1" customHeight="1">
      <c r="A11" s="40"/>
      <c r="B11" s="40"/>
      <c r="C11" s="98"/>
      <c r="D11" s="99"/>
      <c r="E11" s="88"/>
      <c r="F11" s="88"/>
      <c r="G11" s="88"/>
      <c r="H11" s="20"/>
      <c r="I11" s="20"/>
      <c r="J11" s="88"/>
      <c r="K11" s="88"/>
      <c r="L11" s="88"/>
      <c r="M11" s="88"/>
      <c r="N11" s="21"/>
      <c r="O11" s="21"/>
    </row>
    <row r="12" spans="1:15" s="4" customFormat="1" ht="46.5" customHeight="1">
      <c r="A12" s="92"/>
      <c r="B12" s="92"/>
      <c r="C12" s="18" t="s">
        <v>1</v>
      </c>
      <c r="D12" s="22" t="s">
        <v>2</v>
      </c>
      <c r="E12" s="88"/>
      <c r="F12" s="11" t="s">
        <v>5</v>
      </c>
      <c r="G12" s="18" t="s">
        <v>12</v>
      </c>
      <c r="H12" s="18" t="s">
        <v>5</v>
      </c>
      <c r="I12" s="18" t="s">
        <v>12</v>
      </c>
      <c r="J12" s="88"/>
      <c r="K12" s="88"/>
      <c r="L12" s="18" t="s">
        <v>5</v>
      </c>
      <c r="M12" s="18" t="s">
        <v>14</v>
      </c>
      <c r="N12" s="18" t="s">
        <v>5</v>
      </c>
      <c r="O12" s="18" t="s">
        <v>14</v>
      </c>
    </row>
    <row r="13" spans="1:15" s="4" customFormat="1" ht="13">
      <c r="A13" s="12">
        <v>1</v>
      </c>
      <c r="B13" s="12">
        <v>2</v>
      </c>
      <c r="C13" s="12">
        <v>3</v>
      </c>
      <c r="D13" s="12">
        <v>4</v>
      </c>
      <c r="E13" s="12">
        <v>5</v>
      </c>
      <c r="F13" s="12">
        <v>6</v>
      </c>
      <c r="G13" s="12">
        <v>7</v>
      </c>
      <c r="H13" s="12">
        <v>8</v>
      </c>
      <c r="I13" s="12">
        <f>H13+1</f>
        <v>9</v>
      </c>
      <c r="J13" s="12">
        <f t="shared" ref="J13:O13" si="0">I13+1</f>
        <v>10</v>
      </c>
      <c r="K13" s="12">
        <f t="shared" si="0"/>
        <v>11</v>
      </c>
      <c r="L13" s="12">
        <f t="shared" si="0"/>
        <v>12</v>
      </c>
      <c r="M13" s="12">
        <f t="shared" si="0"/>
        <v>13</v>
      </c>
      <c r="N13" s="12">
        <f t="shared" si="0"/>
        <v>14</v>
      </c>
      <c r="O13" s="12">
        <f t="shared" si="0"/>
        <v>15</v>
      </c>
    </row>
    <row r="14" spans="1:15" ht="15.75" customHeight="1">
      <c r="A14" s="68" t="s">
        <v>35</v>
      </c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1:15" ht="15" customHeight="1">
      <c r="A15" s="68" t="s">
        <v>36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1:15" ht="15" customHeight="1">
      <c r="A16" s="68" t="s">
        <v>37</v>
      </c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1:15" ht="14.25" customHeight="1">
      <c r="A17" s="68" t="s">
        <v>38</v>
      </c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1:15" ht="15.75" customHeight="1">
      <c r="A18" s="33">
        <v>1</v>
      </c>
      <c r="B18" s="75" t="s">
        <v>39</v>
      </c>
      <c r="C18" s="65" t="s">
        <v>9</v>
      </c>
      <c r="D18" s="65" t="s">
        <v>9</v>
      </c>
      <c r="E18" s="16" t="s">
        <v>19</v>
      </c>
      <c r="F18" s="14">
        <f>H18</f>
        <v>400000</v>
      </c>
      <c r="G18" s="14">
        <f>I18</f>
        <v>400000</v>
      </c>
      <c r="H18" s="14">
        <f>+H19+H20</f>
        <v>400000</v>
      </c>
      <c r="I18" s="14">
        <f>+I19+I20</f>
        <v>400000</v>
      </c>
      <c r="J18" s="33" t="s">
        <v>9</v>
      </c>
      <c r="K18" s="33" t="s">
        <v>9</v>
      </c>
      <c r="L18" s="33" t="s">
        <v>9</v>
      </c>
      <c r="M18" s="33" t="s">
        <v>9</v>
      </c>
      <c r="N18" s="33" t="s">
        <v>9</v>
      </c>
      <c r="O18" s="33" t="s">
        <v>9</v>
      </c>
    </row>
    <row r="19" spans="1:15" ht="65.5" customHeight="1">
      <c r="A19" s="34"/>
      <c r="B19" s="84"/>
      <c r="C19" s="66"/>
      <c r="D19" s="66"/>
      <c r="E19" s="17" t="s">
        <v>26</v>
      </c>
      <c r="F19" s="14">
        <f t="shared" ref="F19:I20" si="1">F22</f>
        <v>400000</v>
      </c>
      <c r="G19" s="14">
        <f t="shared" si="1"/>
        <v>400000</v>
      </c>
      <c r="H19" s="14">
        <f t="shared" si="1"/>
        <v>400000</v>
      </c>
      <c r="I19" s="14">
        <f t="shared" si="1"/>
        <v>400000</v>
      </c>
      <c r="J19" s="34"/>
      <c r="K19" s="34"/>
      <c r="L19" s="34"/>
      <c r="M19" s="34"/>
      <c r="N19" s="34"/>
      <c r="O19" s="34"/>
    </row>
    <row r="20" spans="1:15" ht="41.25" customHeight="1">
      <c r="A20" s="34"/>
      <c r="B20" s="84"/>
      <c r="C20" s="66"/>
      <c r="D20" s="66"/>
      <c r="E20" s="17" t="s">
        <v>23</v>
      </c>
      <c r="F20" s="14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34"/>
      <c r="K20" s="34"/>
      <c r="L20" s="34"/>
      <c r="M20" s="34"/>
      <c r="N20" s="34"/>
      <c r="O20" s="34"/>
    </row>
    <row r="21" spans="1:15" ht="12.75" customHeight="1">
      <c r="A21" s="33" t="s">
        <v>31</v>
      </c>
      <c r="B21" s="75" t="s">
        <v>55</v>
      </c>
      <c r="C21" s="33" t="s">
        <v>9</v>
      </c>
      <c r="D21" s="33" t="s">
        <v>9</v>
      </c>
      <c r="E21" s="17" t="s">
        <v>19</v>
      </c>
      <c r="F21" s="15">
        <f>F24</f>
        <v>400000</v>
      </c>
      <c r="G21" s="15">
        <f t="shared" ref="G21:I21" si="2">G24</f>
        <v>400000</v>
      </c>
      <c r="H21" s="15">
        <f t="shared" si="2"/>
        <v>400000</v>
      </c>
      <c r="I21" s="15">
        <f t="shared" si="2"/>
        <v>400000</v>
      </c>
      <c r="J21" s="39" t="s">
        <v>9</v>
      </c>
      <c r="K21" s="39" t="s">
        <v>9</v>
      </c>
      <c r="L21" s="39" t="s">
        <v>9</v>
      </c>
      <c r="M21" s="39" t="s">
        <v>9</v>
      </c>
      <c r="N21" s="39" t="s">
        <v>9</v>
      </c>
      <c r="O21" s="39" t="s">
        <v>9</v>
      </c>
    </row>
    <row r="22" spans="1:15" ht="12.75" customHeight="1">
      <c r="A22" s="34"/>
      <c r="B22" s="84"/>
      <c r="C22" s="34"/>
      <c r="D22" s="34"/>
      <c r="E22" s="17" t="s">
        <v>20</v>
      </c>
      <c r="F22" s="15">
        <f>F25</f>
        <v>400000</v>
      </c>
      <c r="G22" s="15">
        <f t="shared" ref="G22:I23" si="3">G25</f>
        <v>400000</v>
      </c>
      <c r="H22" s="15">
        <f t="shared" si="3"/>
        <v>400000</v>
      </c>
      <c r="I22" s="15">
        <f t="shared" si="3"/>
        <v>400000</v>
      </c>
      <c r="J22" s="73"/>
      <c r="K22" s="73"/>
      <c r="L22" s="73"/>
      <c r="M22" s="73"/>
      <c r="N22" s="73"/>
      <c r="O22" s="73"/>
    </row>
    <row r="23" spans="1:15" ht="12.75" customHeight="1">
      <c r="A23" s="34"/>
      <c r="B23" s="84"/>
      <c r="C23" s="34"/>
      <c r="D23" s="34"/>
      <c r="E23" s="17" t="s">
        <v>21</v>
      </c>
      <c r="F23" s="15">
        <f>F26</f>
        <v>0</v>
      </c>
      <c r="G23" s="15">
        <f t="shared" si="3"/>
        <v>0</v>
      </c>
      <c r="H23" s="15">
        <f t="shared" si="3"/>
        <v>0</v>
      </c>
      <c r="I23" s="15">
        <f t="shared" si="3"/>
        <v>0</v>
      </c>
      <c r="J23" s="73"/>
      <c r="K23" s="73"/>
      <c r="L23" s="73"/>
      <c r="M23" s="73"/>
      <c r="N23" s="73"/>
      <c r="O23" s="73"/>
    </row>
    <row r="24" spans="1:15" ht="12.75" customHeight="1">
      <c r="A24" s="74" t="s">
        <v>29</v>
      </c>
      <c r="B24" s="75" t="s">
        <v>40</v>
      </c>
      <c r="C24" s="39" t="s">
        <v>73</v>
      </c>
      <c r="D24" s="39"/>
      <c r="E24" s="17" t="s">
        <v>19</v>
      </c>
      <c r="F24" s="15">
        <f>F25+F26</f>
        <v>400000</v>
      </c>
      <c r="G24" s="15">
        <f t="shared" ref="G24:I24" si="4">G25+G26</f>
        <v>400000</v>
      </c>
      <c r="H24" s="15">
        <f t="shared" si="4"/>
        <v>400000</v>
      </c>
      <c r="I24" s="15">
        <f t="shared" si="4"/>
        <v>400000</v>
      </c>
      <c r="J24" s="75" t="s">
        <v>42</v>
      </c>
      <c r="K24" s="33" t="s">
        <v>28</v>
      </c>
      <c r="L24" s="79">
        <f>N24</f>
        <v>1</v>
      </c>
      <c r="M24" s="79">
        <f>O24</f>
        <v>1</v>
      </c>
      <c r="N24" s="79">
        <v>1</v>
      </c>
      <c r="O24" s="79">
        <v>1</v>
      </c>
    </row>
    <row r="25" spans="1:15" ht="12.75" customHeight="1">
      <c r="A25" s="34"/>
      <c r="B25" s="76"/>
      <c r="C25" s="40"/>
      <c r="D25" s="40"/>
      <c r="E25" s="17" t="s">
        <v>20</v>
      </c>
      <c r="F25" s="15">
        <f>H25</f>
        <v>400000</v>
      </c>
      <c r="G25" s="15">
        <f>I25</f>
        <v>400000</v>
      </c>
      <c r="H25" s="15">
        <v>400000</v>
      </c>
      <c r="I25" s="15">
        <v>400000</v>
      </c>
      <c r="J25" s="84"/>
      <c r="K25" s="34"/>
      <c r="L25" s="85"/>
      <c r="M25" s="85"/>
      <c r="N25" s="85"/>
      <c r="O25" s="85"/>
    </row>
    <row r="26" spans="1:15" ht="12.75" customHeight="1">
      <c r="A26" s="34"/>
      <c r="B26" s="76"/>
      <c r="C26" s="40"/>
      <c r="D26" s="40"/>
      <c r="E26" s="17" t="s">
        <v>21</v>
      </c>
      <c r="F26" s="15">
        <f t="shared" ref="F26:G26" si="5">H26</f>
        <v>0</v>
      </c>
      <c r="G26" s="15">
        <f t="shared" si="5"/>
        <v>0</v>
      </c>
      <c r="H26" s="15">
        <v>0</v>
      </c>
      <c r="I26" s="15">
        <v>0</v>
      </c>
      <c r="J26" s="84"/>
      <c r="K26" s="34"/>
      <c r="L26" s="85"/>
      <c r="M26" s="85"/>
      <c r="N26" s="85"/>
      <c r="O26" s="85"/>
    </row>
    <row r="27" spans="1:15" ht="12.75" customHeight="1">
      <c r="A27" s="81" t="s">
        <v>41</v>
      </c>
      <c r="B27" s="82" t="s">
        <v>56</v>
      </c>
      <c r="C27" s="33" t="s">
        <v>9</v>
      </c>
      <c r="D27" s="39" t="s">
        <v>9</v>
      </c>
      <c r="E27" s="17" t="s">
        <v>19</v>
      </c>
      <c r="F27" s="15">
        <f>F28+F29</f>
        <v>6830</v>
      </c>
      <c r="G27" s="15">
        <f t="shared" ref="G27:I27" si="6">G28+G29</f>
        <v>6830</v>
      </c>
      <c r="H27" s="15">
        <f t="shared" si="6"/>
        <v>6830</v>
      </c>
      <c r="I27" s="15">
        <f t="shared" si="6"/>
        <v>6830</v>
      </c>
      <c r="J27" s="39" t="s">
        <v>9</v>
      </c>
      <c r="K27" s="39" t="s">
        <v>9</v>
      </c>
      <c r="L27" s="39" t="s">
        <v>9</v>
      </c>
      <c r="M27" s="39" t="s">
        <v>9</v>
      </c>
      <c r="N27" s="39" t="s">
        <v>9</v>
      </c>
      <c r="O27" s="39" t="s">
        <v>9</v>
      </c>
    </row>
    <row r="28" spans="1:15" ht="12.75" customHeight="1">
      <c r="A28" s="81"/>
      <c r="B28" s="83"/>
      <c r="C28" s="34"/>
      <c r="D28" s="40"/>
      <c r="E28" s="17" t="s">
        <v>20</v>
      </c>
      <c r="F28" s="15">
        <f>H28</f>
        <v>6830</v>
      </c>
      <c r="G28" s="15">
        <f>I28</f>
        <v>6830</v>
      </c>
      <c r="H28" s="15">
        <f>H31</f>
        <v>6830</v>
      </c>
      <c r="I28" s="15">
        <f>I31</f>
        <v>6830</v>
      </c>
      <c r="J28" s="73"/>
      <c r="K28" s="73"/>
      <c r="L28" s="73"/>
      <c r="M28" s="73"/>
      <c r="N28" s="73"/>
      <c r="O28" s="73"/>
    </row>
    <row r="29" spans="1:15" ht="12.75" customHeight="1">
      <c r="A29" s="81"/>
      <c r="B29" s="83"/>
      <c r="C29" s="34"/>
      <c r="D29" s="40"/>
      <c r="E29" s="17" t="s">
        <v>21</v>
      </c>
      <c r="F29" s="15">
        <f t="shared" ref="F29:I29" si="7">H29</f>
        <v>0</v>
      </c>
      <c r="G29" s="15">
        <f t="shared" si="7"/>
        <v>0</v>
      </c>
      <c r="H29" s="15">
        <f t="shared" si="7"/>
        <v>0</v>
      </c>
      <c r="I29" s="15">
        <f t="shared" si="7"/>
        <v>0</v>
      </c>
      <c r="J29" s="73"/>
      <c r="K29" s="73"/>
      <c r="L29" s="73"/>
      <c r="M29" s="73"/>
      <c r="N29" s="73"/>
      <c r="O29" s="73"/>
    </row>
    <row r="30" spans="1:15" ht="19.5" customHeight="1">
      <c r="A30" s="74" t="s">
        <v>30</v>
      </c>
      <c r="B30" s="75" t="s">
        <v>43</v>
      </c>
      <c r="C30" s="39" t="s">
        <v>73</v>
      </c>
      <c r="D30" s="39"/>
      <c r="E30" s="17" t="s">
        <v>19</v>
      </c>
      <c r="F30" s="15">
        <f>F31+F32</f>
        <v>6830</v>
      </c>
      <c r="G30" s="15">
        <f t="shared" ref="G30:I30" si="8">G31+G32</f>
        <v>6830</v>
      </c>
      <c r="H30" s="15">
        <f t="shared" si="8"/>
        <v>6830</v>
      </c>
      <c r="I30" s="15">
        <f t="shared" si="8"/>
        <v>6830</v>
      </c>
      <c r="J30" s="55" t="s">
        <v>44</v>
      </c>
      <c r="K30" s="33" t="s">
        <v>33</v>
      </c>
      <c r="L30" s="79">
        <f>N30</f>
        <v>100</v>
      </c>
      <c r="M30" s="79">
        <f>O30</f>
        <v>100</v>
      </c>
      <c r="N30" s="79">
        <v>100</v>
      </c>
      <c r="O30" s="79">
        <v>100</v>
      </c>
    </row>
    <row r="31" spans="1:15" ht="19.5" customHeight="1">
      <c r="A31" s="34"/>
      <c r="B31" s="76"/>
      <c r="C31" s="40"/>
      <c r="D31" s="40"/>
      <c r="E31" s="17" t="s">
        <v>20</v>
      </c>
      <c r="F31" s="15">
        <f>+H31</f>
        <v>6830</v>
      </c>
      <c r="G31" s="15">
        <f>+I31</f>
        <v>6830</v>
      </c>
      <c r="H31" s="15">
        <v>6830</v>
      </c>
      <c r="I31" s="15">
        <v>6830</v>
      </c>
      <c r="J31" s="77"/>
      <c r="K31" s="78"/>
      <c r="L31" s="80"/>
      <c r="M31" s="80"/>
      <c r="N31" s="80"/>
      <c r="O31" s="80"/>
    </row>
    <row r="32" spans="1:15" ht="38.25" customHeight="1">
      <c r="A32" s="34"/>
      <c r="B32" s="76"/>
      <c r="C32" s="40"/>
      <c r="D32" s="40"/>
      <c r="E32" s="29" t="s">
        <v>21</v>
      </c>
      <c r="F32" s="15">
        <f t="shared" ref="F32:G32" si="9">+H32</f>
        <v>0</v>
      </c>
      <c r="G32" s="15">
        <f t="shared" si="9"/>
        <v>0</v>
      </c>
      <c r="H32" s="15">
        <v>0</v>
      </c>
      <c r="I32" s="15">
        <v>0</v>
      </c>
      <c r="J32" s="28" t="s">
        <v>45</v>
      </c>
      <c r="K32" s="27" t="s">
        <v>33</v>
      </c>
      <c r="L32" s="26">
        <f>N32</f>
        <v>5</v>
      </c>
      <c r="M32" s="26">
        <f>O32</f>
        <v>5</v>
      </c>
      <c r="N32" s="26">
        <v>5</v>
      </c>
      <c r="O32" s="26">
        <v>5</v>
      </c>
    </row>
    <row r="33" spans="1:15" ht="13">
      <c r="A33" s="35" t="s">
        <v>10</v>
      </c>
      <c r="B33" s="69"/>
      <c r="C33" s="33" t="s">
        <v>9</v>
      </c>
      <c r="D33" s="33" t="s">
        <v>9</v>
      </c>
      <c r="E33" s="17" t="s">
        <v>19</v>
      </c>
      <c r="F33" s="14">
        <f>+F34+F35</f>
        <v>406830</v>
      </c>
      <c r="G33" s="14">
        <f t="shared" ref="G33:I33" si="10">+G34+G35</f>
        <v>406830</v>
      </c>
      <c r="H33" s="14">
        <f t="shared" si="10"/>
        <v>406830</v>
      </c>
      <c r="I33" s="14">
        <f t="shared" si="10"/>
        <v>406830</v>
      </c>
      <c r="J33" s="72" t="s">
        <v>9</v>
      </c>
      <c r="K33" s="67" t="s">
        <v>9</v>
      </c>
      <c r="L33" s="67" t="s">
        <v>9</v>
      </c>
      <c r="M33" s="67" t="s">
        <v>9</v>
      </c>
      <c r="N33" s="67" t="s">
        <v>9</v>
      </c>
      <c r="O33" s="67" t="s">
        <v>9</v>
      </c>
    </row>
    <row r="34" spans="1:15" ht="15" customHeight="1">
      <c r="A34" s="70"/>
      <c r="B34" s="71"/>
      <c r="C34" s="34"/>
      <c r="D34" s="34"/>
      <c r="E34" s="17" t="s">
        <v>20</v>
      </c>
      <c r="F34" s="15">
        <f>H34</f>
        <v>406830</v>
      </c>
      <c r="G34" s="15">
        <f>I34</f>
        <v>406830</v>
      </c>
      <c r="H34" s="15">
        <f>H19+H28</f>
        <v>406830</v>
      </c>
      <c r="I34" s="15">
        <f>I19+I28</f>
        <v>406830</v>
      </c>
      <c r="J34" s="72"/>
      <c r="K34" s="67"/>
      <c r="L34" s="67"/>
      <c r="M34" s="67"/>
      <c r="N34" s="67"/>
      <c r="O34" s="67"/>
    </row>
    <row r="35" spans="1:15" ht="13.5" customHeight="1">
      <c r="A35" s="70"/>
      <c r="B35" s="71"/>
      <c r="C35" s="34"/>
      <c r="D35" s="34"/>
      <c r="E35" s="17" t="s">
        <v>21</v>
      </c>
      <c r="F35" s="15">
        <f t="shared" ref="F35:G35" si="11">H35</f>
        <v>0</v>
      </c>
      <c r="G35" s="15">
        <f t="shared" si="11"/>
        <v>0</v>
      </c>
      <c r="H35" s="15">
        <f>H20+H29</f>
        <v>0</v>
      </c>
      <c r="I35" s="15">
        <f>I20+I29</f>
        <v>0</v>
      </c>
      <c r="J35" s="72"/>
      <c r="K35" s="67"/>
      <c r="L35" s="67"/>
      <c r="M35" s="67"/>
      <c r="N35" s="67"/>
      <c r="O35" s="67"/>
    </row>
    <row r="36" spans="1:15" ht="15" customHeight="1">
      <c r="A36" s="68" t="s">
        <v>46</v>
      </c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1:15" ht="15" customHeight="1">
      <c r="A37" s="68" t="s">
        <v>47</v>
      </c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1:15" ht="15" customHeight="1">
      <c r="A38" s="68" t="s">
        <v>48</v>
      </c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1:15" ht="13.5" customHeight="1">
      <c r="A39" s="33">
        <v>1</v>
      </c>
      <c r="B39" s="63" t="s">
        <v>57</v>
      </c>
      <c r="C39" s="65" t="s">
        <v>9</v>
      </c>
      <c r="D39" s="65" t="s">
        <v>9</v>
      </c>
      <c r="E39" s="13" t="s">
        <v>19</v>
      </c>
      <c r="F39" s="14">
        <f t="shared" ref="F39:I41" si="12">F42</f>
        <v>10159863.450000001</v>
      </c>
      <c r="G39" s="14">
        <f t="shared" si="12"/>
        <v>8391237.790000001</v>
      </c>
      <c r="H39" s="14">
        <f t="shared" si="12"/>
        <v>10159863.450000001</v>
      </c>
      <c r="I39" s="14">
        <f t="shared" si="12"/>
        <v>8391237.790000001</v>
      </c>
      <c r="J39" s="33" t="s">
        <v>9</v>
      </c>
      <c r="K39" s="33" t="s">
        <v>9</v>
      </c>
      <c r="L39" s="33" t="s">
        <v>9</v>
      </c>
      <c r="M39" s="33" t="s">
        <v>9</v>
      </c>
      <c r="N39" s="33" t="s">
        <v>9</v>
      </c>
      <c r="O39" s="33" t="s">
        <v>9</v>
      </c>
    </row>
    <row r="40" spans="1:15" ht="13.5" customHeight="1">
      <c r="A40" s="34"/>
      <c r="B40" s="64"/>
      <c r="C40" s="66"/>
      <c r="D40" s="66"/>
      <c r="E40" s="2" t="s">
        <v>20</v>
      </c>
      <c r="F40" s="14">
        <f t="shared" si="12"/>
        <v>10052440.890000001</v>
      </c>
      <c r="G40" s="14">
        <f t="shared" si="12"/>
        <v>8283815.2300000004</v>
      </c>
      <c r="H40" s="14">
        <f t="shared" si="12"/>
        <v>10052440.890000001</v>
      </c>
      <c r="I40" s="14">
        <f t="shared" si="12"/>
        <v>8283815.2300000004</v>
      </c>
      <c r="J40" s="34"/>
      <c r="K40" s="34"/>
      <c r="L40" s="34"/>
      <c r="M40" s="34"/>
      <c r="N40" s="34"/>
      <c r="O40" s="34"/>
    </row>
    <row r="41" spans="1:15" ht="13.5" customHeight="1">
      <c r="A41" s="34"/>
      <c r="B41" s="64"/>
      <c r="C41" s="66"/>
      <c r="D41" s="66"/>
      <c r="E41" s="2" t="s">
        <v>21</v>
      </c>
      <c r="F41" s="14">
        <f t="shared" si="12"/>
        <v>107422.56</v>
      </c>
      <c r="G41" s="14">
        <f t="shared" si="12"/>
        <v>107422.56</v>
      </c>
      <c r="H41" s="14">
        <f t="shared" si="12"/>
        <v>107422.56</v>
      </c>
      <c r="I41" s="14">
        <f t="shared" si="12"/>
        <v>107422.56</v>
      </c>
      <c r="J41" s="34"/>
      <c r="K41" s="34"/>
      <c r="L41" s="34"/>
      <c r="M41" s="34"/>
      <c r="N41" s="34"/>
      <c r="O41" s="34"/>
    </row>
    <row r="42" spans="1:15" ht="43.5" customHeight="1">
      <c r="A42" s="57" t="s">
        <v>31</v>
      </c>
      <c r="B42" s="59" t="s">
        <v>58</v>
      </c>
      <c r="C42" s="33" t="s">
        <v>9</v>
      </c>
      <c r="D42" s="62" t="s">
        <v>9</v>
      </c>
      <c r="E42" s="13" t="s">
        <v>19</v>
      </c>
      <c r="F42" s="14">
        <f>F43+F44</f>
        <v>10159863.450000001</v>
      </c>
      <c r="G42" s="14">
        <f t="shared" ref="G42:I42" si="13">G43+G44</f>
        <v>8391237.790000001</v>
      </c>
      <c r="H42" s="14">
        <f t="shared" si="13"/>
        <v>10159863.450000001</v>
      </c>
      <c r="I42" s="14">
        <f t="shared" si="13"/>
        <v>8391237.790000001</v>
      </c>
      <c r="J42" s="39" t="s">
        <v>9</v>
      </c>
      <c r="K42" s="33" t="s">
        <v>9</v>
      </c>
      <c r="L42" s="33" t="s">
        <v>9</v>
      </c>
      <c r="M42" s="33" t="s">
        <v>9</v>
      </c>
      <c r="N42" s="33" t="s">
        <v>9</v>
      </c>
      <c r="O42" s="33" t="s">
        <v>9</v>
      </c>
    </row>
    <row r="43" spans="1:15" ht="47.5" customHeight="1">
      <c r="A43" s="58"/>
      <c r="B43" s="60"/>
      <c r="C43" s="61"/>
      <c r="D43" s="61"/>
      <c r="E43" s="2" t="s">
        <v>20</v>
      </c>
      <c r="F43" s="14">
        <f>H43</f>
        <v>10052440.890000001</v>
      </c>
      <c r="G43" s="14">
        <f>I43</f>
        <v>8283815.2300000004</v>
      </c>
      <c r="H43" s="14">
        <f>H46+H49+H52+H55+H58+H61+H64</f>
        <v>10052440.890000001</v>
      </c>
      <c r="I43" s="14">
        <f>I46+I49+I52+I55+I58+I61+I64</f>
        <v>8283815.2300000004</v>
      </c>
      <c r="J43" s="40"/>
      <c r="K43" s="34"/>
      <c r="L43" s="34"/>
      <c r="M43" s="34"/>
      <c r="N43" s="34"/>
      <c r="O43" s="34"/>
    </row>
    <row r="44" spans="1:15" ht="50" customHeight="1">
      <c r="A44" s="58"/>
      <c r="B44" s="60"/>
      <c r="C44" s="61"/>
      <c r="D44" s="61"/>
      <c r="E44" s="2" t="s">
        <v>21</v>
      </c>
      <c r="F44" s="14">
        <f t="shared" ref="F44:G44" si="14">H44</f>
        <v>107422.56</v>
      </c>
      <c r="G44" s="14">
        <f t="shared" si="14"/>
        <v>107422.56</v>
      </c>
      <c r="H44" s="14">
        <f>H47+H50+H53+H56+H59+H62+H65</f>
        <v>107422.56</v>
      </c>
      <c r="I44" s="14">
        <f>I47+I50+I53+I56+I59+I62+I65</f>
        <v>107422.56</v>
      </c>
      <c r="J44" s="40"/>
      <c r="K44" s="34"/>
      <c r="L44" s="34"/>
      <c r="M44" s="34"/>
      <c r="N44" s="34"/>
      <c r="O44" s="34"/>
    </row>
    <row r="45" spans="1:15" ht="15" customHeight="1">
      <c r="A45" s="47" t="s">
        <v>59</v>
      </c>
      <c r="B45" s="49" t="s">
        <v>60</v>
      </c>
      <c r="C45" s="39" t="s">
        <v>73</v>
      </c>
      <c r="D45" s="47" t="s">
        <v>9</v>
      </c>
      <c r="E45" s="7" t="s">
        <v>8</v>
      </c>
      <c r="F45" s="23">
        <f>F46+F47</f>
        <v>5835006.1200000001</v>
      </c>
      <c r="G45" s="23">
        <f t="shared" ref="G45:I45" si="15">G46+G47</f>
        <v>5835006.1200000001</v>
      </c>
      <c r="H45" s="23">
        <f t="shared" si="15"/>
        <v>5835006.1200000001</v>
      </c>
      <c r="I45" s="23">
        <f t="shared" si="15"/>
        <v>5835006.1200000001</v>
      </c>
      <c r="J45" s="55" t="s">
        <v>49</v>
      </c>
      <c r="K45" s="53" t="s">
        <v>32</v>
      </c>
      <c r="L45" s="41">
        <f>N45</f>
        <v>100</v>
      </c>
      <c r="M45" s="41">
        <f>O45</f>
        <v>100</v>
      </c>
      <c r="N45" s="41">
        <v>100</v>
      </c>
      <c r="O45" s="41">
        <v>100</v>
      </c>
    </row>
    <row r="46" spans="1:15" ht="18" customHeight="1">
      <c r="A46" s="48"/>
      <c r="B46" s="50"/>
      <c r="C46" s="40"/>
      <c r="D46" s="48"/>
      <c r="E46" s="2" t="s">
        <v>20</v>
      </c>
      <c r="F46" s="23">
        <f>H46</f>
        <v>5835006.1200000001</v>
      </c>
      <c r="G46" s="23">
        <f>I46</f>
        <v>5835006.1200000001</v>
      </c>
      <c r="H46" s="23">
        <v>5835006.1200000001</v>
      </c>
      <c r="I46" s="23">
        <v>5835006.1200000001</v>
      </c>
      <c r="J46" s="56"/>
      <c r="K46" s="54"/>
      <c r="L46" s="42"/>
      <c r="M46" s="42"/>
      <c r="N46" s="42"/>
      <c r="O46" s="42"/>
    </row>
    <row r="47" spans="1:15" ht="19" customHeight="1">
      <c r="A47" s="48"/>
      <c r="B47" s="50"/>
      <c r="C47" s="40"/>
      <c r="D47" s="48"/>
      <c r="E47" s="2" t="s">
        <v>21</v>
      </c>
      <c r="F47" s="23">
        <f t="shared" ref="F47:G47" si="16">H47</f>
        <v>0</v>
      </c>
      <c r="G47" s="23">
        <f t="shared" si="16"/>
        <v>0</v>
      </c>
      <c r="H47" s="23">
        <v>0</v>
      </c>
      <c r="I47" s="23">
        <v>0</v>
      </c>
      <c r="J47" s="56"/>
      <c r="K47" s="54"/>
      <c r="L47" s="42"/>
      <c r="M47" s="42"/>
      <c r="N47" s="42"/>
      <c r="O47" s="42"/>
    </row>
    <row r="48" spans="1:15" ht="12.75" customHeight="1">
      <c r="A48" s="47" t="s">
        <v>61</v>
      </c>
      <c r="B48" s="49" t="s">
        <v>62</v>
      </c>
      <c r="C48" s="39" t="s">
        <v>73</v>
      </c>
      <c r="D48" s="47" t="s">
        <v>9</v>
      </c>
      <c r="E48" s="7" t="s">
        <v>8</v>
      </c>
      <c r="F48" s="23">
        <f>F49+F50</f>
        <v>3356586.77</v>
      </c>
      <c r="G48" s="23">
        <f t="shared" ref="G48" si="17">G49+G50</f>
        <v>1587961.11</v>
      </c>
      <c r="H48" s="23">
        <f t="shared" ref="H48" si="18">H49+H50</f>
        <v>3356586.77</v>
      </c>
      <c r="I48" s="23">
        <f t="shared" ref="I48" si="19">I49+I50</f>
        <v>1587961.11</v>
      </c>
      <c r="J48" s="51" t="s">
        <v>74</v>
      </c>
      <c r="K48" s="53" t="s">
        <v>32</v>
      </c>
      <c r="L48" s="41">
        <f t="shared" ref="L48" si="20">N48</f>
        <v>100</v>
      </c>
      <c r="M48" s="41">
        <f t="shared" ref="M48" si="21">O48</f>
        <v>100</v>
      </c>
      <c r="N48" s="41">
        <v>100</v>
      </c>
      <c r="O48" s="41">
        <v>100</v>
      </c>
    </row>
    <row r="49" spans="1:15" ht="12.75" customHeight="1">
      <c r="A49" s="48"/>
      <c r="B49" s="50"/>
      <c r="C49" s="40"/>
      <c r="D49" s="48"/>
      <c r="E49" s="2" t="s">
        <v>20</v>
      </c>
      <c r="F49" s="23">
        <f>H49</f>
        <v>3356586.77</v>
      </c>
      <c r="G49" s="23">
        <f>I49</f>
        <v>1587961.11</v>
      </c>
      <c r="H49" s="23">
        <v>3356586.77</v>
      </c>
      <c r="I49" s="23">
        <v>1587961.11</v>
      </c>
      <c r="J49" s="52"/>
      <c r="K49" s="54"/>
      <c r="L49" s="42"/>
      <c r="M49" s="42"/>
      <c r="N49" s="42"/>
      <c r="O49" s="42"/>
    </row>
    <row r="50" spans="1:15" ht="12.75" customHeight="1">
      <c r="A50" s="48"/>
      <c r="B50" s="50"/>
      <c r="C50" s="40"/>
      <c r="D50" s="48"/>
      <c r="E50" s="2" t="s">
        <v>21</v>
      </c>
      <c r="F50" s="23">
        <f t="shared" ref="F50:G50" si="22">H50</f>
        <v>0</v>
      </c>
      <c r="G50" s="23">
        <f t="shared" si="22"/>
        <v>0</v>
      </c>
      <c r="H50" s="23">
        <v>0</v>
      </c>
      <c r="I50" s="23">
        <v>0</v>
      </c>
      <c r="J50" s="52"/>
      <c r="K50" s="54"/>
      <c r="L50" s="42"/>
      <c r="M50" s="42"/>
      <c r="N50" s="42"/>
      <c r="O50" s="42"/>
    </row>
    <row r="51" spans="1:15" s="6" customFormat="1" ht="15.5" customHeight="1">
      <c r="A51" s="47" t="s">
        <v>63</v>
      </c>
      <c r="B51" s="49" t="s">
        <v>64</v>
      </c>
      <c r="C51" s="39" t="s">
        <v>73</v>
      </c>
      <c r="D51" s="47" t="s">
        <v>9</v>
      </c>
      <c r="E51" s="7" t="s">
        <v>8</v>
      </c>
      <c r="F51" s="23">
        <f>F52+F53</f>
        <v>68000</v>
      </c>
      <c r="G51" s="23">
        <f t="shared" ref="G51" si="23">G52+G53</f>
        <v>68000</v>
      </c>
      <c r="H51" s="23">
        <f t="shared" ref="H51" si="24">H52+H53</f>
        <v>68000</v>
      </c>
      <c r="I51" s="23">
        <f t="shared" ref="I51" si="25">I52+I53</f>
        <v>68000</v>
      </c>
      <c r="J51" s="51" t="s">
        <v>51</v>
      </c>
      <c r="K51" s="53" t="s">
        <v>32</v>
      </c>
      <c r="L51" s="41">
        <f t="shared" ref="L51" si="26">N51</f>
        <v>100</v>
      </c>
      <c r="M51" s="41">
        <f t="shared" ref="M51" si="27">O51</f>
        <v>100</v>
      </c>
      <c r="N51" s="41">
        <v>100</v>
      </c>
      <c r="O51" s="41">
        <v>100</v>
      </c>
    </row>
    <row r="52" spans="1:15" s="6" customFormat="1" ht="18.5" customHeight="1">
      <c r="A52" s="48"/>
      <c r="B52" s="50"/>
      <c r="C52" s="40"/>
      <c r="D52" s="48"/>
      <c r="E52" s="2" t="s">
        <v>20</v>
      </c>
      <c r="F52" s="23">
        <f>H52</f>
        <v>68000</v>
      </c>
      <c r="G52" s="23">
        <f>I52</f>
        <v>68000</v>
      </c>
      <c r="H52" s="23">
        <v>68000</v>
      </c>
      <c r="I52" s="23">
        <v>68000</v>
      </c>
      <c r="J52" s="52"/>
      <c r="K52" s="54"/>
      <c r="L52" s="42"/>
      <c r="M52" s="42"/>
      <c r="N52" s="42"/>
      <c r="O52" s="42"/>
    </row>
    <row r="53" spans="1:15" s="6" customFormat="1" ht="17" customHeight="1">
      <c r="A53" s="48"/>
      <c r="B53" s="50"/>
      <c r="C53" s="40"/>
      <c r="D53" s="48"/>
      <c r="E53" s="2" t="s">
        <v>21</v>
      </c>
      <c r="F53" s="23">
        <f t="shared" ref="F53:G53" si="28">H53</f>
        <v>0</v>
      </c>
      <c r="G53" s="23">
        <f t="shared" si="28"/>
        <v>0</v>
      </c>
      <c r="H53" s="23">
        <v>0</v>
      </c>
      <c r="I53" s="23">
        <v>0</v>
      </c>
      <c r="J53" s="52"/>
      <c r="K53" s="54"/>
      <c r="L53" s="42"/>
      <c r="M53" s="42"/>
      <c r="N53" s="42"/>
      <c r="O53" s="42"/>
    </row>
    <row r="54" spans="1:15" s="6" customFormat="1" ht="18" customHeight="1">
      <c r="A54" s="47" t="s">
        <v>65</v>
      </c>
      <c r="B54" s="49" t="s">
        <v>66</v>
      </c>
      <c r="C54" s="39" t="s">
        <v>73</v>
      </c>
      <c r="D54" s="47" t="s">
        <v>9</v>
      </c>
      <c r="E54" s="7" t="s">
        <v>8</v>
      </c>
      <c r="F54" s="23">
        <f>F55+F56</f>
        <v>458000</v>
      </c>
      <c r="G54" s="23">
        <f t="shared" ref="G54" si="29">G55+G56</f>
        <v>458000</v>
      </c>
      <c r="H54" s="23">
        <f t="shared" ref="H54" si="30">H55+H56</f>
        <v>458000</v>
      </c>
      <c r="I54" s="23">
        <f t="shared" ref="I54" si="31">I55+I56</f>
        <v>458000</v>
      </c>
      <c r="J54" s="51" t="s">
        <v>50</v>
      </c>
      <c r="K54" s="53" t="s">
        <v>32</v>
      </c>
      <c r="L54" s="41">
        <f t="shared" ref="L54" si="32">N54</f>
        <v>80</v>
      </c>
      <c r="M54" s="41">
        <f t="shared" ref="M54" si="33">O54</f>
        <v>80</v>
      </c>
      <c r="N54" s="41">
        <v>80</v>
      </c>
      <c r="O54" s="41">
        <v>80</v>
      </c>
    </row>
    <row r="55" spans="1:15" s="6" customFormat="1" ht="24" customHeight="1">
      <c r="A55" s="48"/>
      <c r="B55" s="50"/>
      <c r="C55" s="40"/>
      <c r="D55" s="48"/>
      <c r="E55" s="2" t="s">
        <v>20</v>
      </c>
      <c r="F55" s="23">
        <f>H55</f>
        <v>458000</v>
      </c>
      <c r="G55" s="23">
        <f>I55</f>
        <v>458000</v>
      </c>
      <c r="H55" s="23">
        <v>458000</v>
      </c>
      <c r="I55" s="23">
        <v>458000</v>
      </c>
      <c r="J55" s="52"/>
      <c r="K55" s="54"/>
      <c r="L55" s="42"/>
      <c r="M55" s="42"/>
      <c r="N55" s="42"/>
      <c r="O55" s="42"/>
    </row>
    <row r="56" spans="1:15" s="6" customFormat="1" ht="27.5" customHeight="1">
      <c r="A56" s="48"/>
      <c r="B56" s="50"/>
      <c r="C56" s="40"/>
      <c r="D56" s="48"/>
      <c r="E56" s="2" t="s">
        <v>21</v>
      </c>
      <c r="F56" s="23">
        <f t="shared" ref="F56:G56" si="34">H56</f>
        <v>0</v>
      </c>
      <c r="G56" s="23">
        <f t="shared" si="34"/>
        <v>0</v>
      </c>
      <c r="H56" s="23">
        <v>0</v>
      </c>
      <c r="I56" s="23">
        <v>0</v>
      </c>
      <c r="J56" s="52"/>
      <c r="K56" s="54"/>
      <c r="L56" s="42"/>
      <c r="M56" s="42"/>
      <c r="N56" s="42"/>
      <c r="O56" s="42"/>
    </row>
    <row r="57" spans="1:15" s="6" customFormat="1" ht="12.75" customHeight="1">
      <c r="A57" s="47" t="s">
        <v>67</v>
      </c>
      <c r="B57" s="49" t="s">
        <v>68</v>
      </c>
      <c r="C57" s="39" t="s">
        <v>73</v>
      </c>
      <c r="D57" s="47" t="s">
        <v>9</v>
      </c>
      <c r="E57" s="7" t="s">
        <v>8</v>
      </c>
      <c r="F57" s="23">
        <f>F58+F59</f>
        <v>268200</v>
      </c>
      <c r="G57" s="23">
        <f t="shared" ref="G57" si="35">G58+G59</f>
        <v>268200</v>
      </c>
      <c r="H57" s="23">
        <f t="shared" ref="H57" si="36">H58+H59</f>
        <v>268200</v>
      </c>
      <c r="I57" s="23">
        <f t="shared" ref="I57" si="37">I58+I59</f>
        <v>268200</v>
      </c>
      <c r="J57" s="51" t="s">
        <v>52</v>
      </c>
      <c r="K57" s="53" t="s">
        <v>32</v>
      </c>
      <c r="L57" s="41">
        <f t="shared" ref="L57" si="38">N57</f>
        <v>100</v>
      </c>
      <c r="M57" s="41">
        <f t="shared" ref="M57" si="39">O57</f>
        <v>100</v>
      </c>
      <c r="N57" s="41">
        <v>100</v>
      </c>
      <c r="O57" s="41">
        <v>100</v>
      </c>
    </row>
    <row r="58" spans="1:15" s="6" customFormat="1" ht="12.75" customHeight="1">
      <c r="A58" s="48"/>
      <c r="B58" s="50"/>
      <c r="C58" s="40"/>
      <c r="D58" s="48"/>
      <c r="E58" s="2" t="s">
        <v>20</v>
      </c>
      <c r="F58" s="23">
        <f>H58</f>
        <v>268200</v>
      </c>
      <c r="G58" s="23">
        <f>I58</f>
        <v>268200</v>
      </c>
      <c r="H58" s="23">
        <v>268200</v>
      </c>
      <c r="I58" s="23">
        <v>268200</v>
      </c>
      <c r="J58" s="52"/>
      <c r="K58" s="54"/>
      <c r="L58" s="42"/>
      <c r="M58" s="42"/>
      <c r="N58" s="42"/>
      <c r="O58" s="42"/>
    </row>
    <row r="59" spans="1:15" s="6" customFormat="1" ht="12.75" customHeight="1">
      <c r="A59" s="48"/>
      <c r="B59" s="50"/>
      <c r="C59" s="40"/>
      <c r="D59" s="48"/>
      <c r="E59" s="2" t="s">
        <v>21</v>
      </c>
      <c r="F59" s="23">
        <f t="shared" ref="F59:G59" si="40">H59</f>
        <v>0</v>
      </c>
      <c r="G59" s="23">
        <f t="shared" si="40"/>
        <v>0</v>
      </c>
      <c r="H59" s="23">
        <v>0</v>
      </c>
      <c r="I59" s="23">
        <v>0</v>
      </c>
      <c r="J59" s="52"/>
      <c r="K59" s="54"/>
      <c r="L59" s="42"/>
      <c r="M59" s="42"/>
      <c r="N59" s="42"/>
      <c r="O59" s="42"/>
    </row>
    <row r="60" spans="1:15" s="6" customFormat="1" ht="19" customHeight="1">
      <c r="A60" s="47" t="s">
        <v>69</v>
      </c>
      <c r="B60" s="49" t="s">
        <v>70</v>
      </c>
      <c r="C60" s="39" t="s">
        <v>73</v>
      </c>
      <c r="D60" s="47" t="s">
        <v>9</v>
      </c>
      <c r="E60" s="7" t="s">
        <v>8</v>
      </c>
      <c r="F60" s="23">
        <f>F61+F62</f>
        <v>66648</v>
      </c>
      <c r="G60" s="23">
        <f t="shared" ref="G60" si="41">G61+G62</f>
        <v>66648</v>
      </c>
      <c r="H60" s="23">
        <f t="shared" ref="H60" si="42">H61+H62</f>
        <v>66648</v>
      </c>
      <c r="I60" s="23">
        <f t="shared" ref="I60" si="43">I61+I62</f>
        <v>66648</v>
      </c>
      <c r="J60" s="51" t="s">
        <v>75</v>
      </c>
      <c r="K60" s="53" t="s">
        <v>32</v>
      </c>
      <c r="L60" s="41">
        <f t="shared" ref="L60" si="44">N60</f>
        <v>103</v>
      </c>
      <c r="M60" s="41">
        <f t="shared" ref="M60" si="45">O60</f>
        <v>103</v>
      </c>
      <c r="N60" s="41">
        <v>103</v>
      </c>
      <c r="O60" s="41">
        <v>103</v>
      </c>
    </row>
    <row r="61" spans="1:15" s="6" customFormat="1" ht="15.5" customHeight="1">
      <c r="A61" s="48"/>
      <c r="B61" s="50"/>
      <c r="C61" s="40"/>
      <c r="D61" s="48"/>
      <c r="E61" s="2" t="s">
        <v>20</v>
      </c>
      <c r="F61" s="23">
        <f>H61</f>
        <v>66648</v>
      </c>
      <c r="G61" s="23">
        <f>I61</f>
        <v>66648</v>
      </c>
      <c r="H61" s="23">
        <v>66648</v>
      </c>
      <c r="I61" s="23">
        <v>66648</v>
      </c>
      <c r="J61" s="52"/>
      <c r="K61" s="54"/>
      <c r="L61" s="42"/>
      <c r="M61" s="42"/>
      <c r="N61" s="42"/>
      <c r="O61" s="42"/>
    </row>
    <row r="62" spans="1:15" s="6" customFormat="1" ht="17.5" customHeight="1">
      <c r="A62" s="48"/>
      <c r="B62" s="50"/>
      <c r="C62" s="40"/>
      <c r="D62" s="48"/>
      <c r="E62" s="2" t="s">
        <v>21</v>
      </c>
      <c r="F62" s="23">
        <f t="shared" ref="F62:G62" si="46">H62</f>
        <v>0</v>
      </c>
      <c r="G62" s="23">
        <f t="shared" si="46"/>
        <v>0</v>
      </c>
      <c r="H62" s="23">
        <v>0</v>
      </c>
      <c r="I62" s="23">
        <v>0</v>
      </c>
      <c r="J62" s="52"/>
      <c r="K62" s="54"/>
      <c r="L62" s="42"/>
      <c r="M62" s="42"/>
      <c r="N62" s="42"/>
      <c r="O62" s="42"/>
    </row>
    <row r="63" spans="1:15" s="6" customFormat="1" ht="12.75" customHeight="1">
      <c r="A63" s="47" t="s">
        <v>71</v>
      </c>
      <c r="B63" s="49" t="s">
        <v>72</v>
      </c>
      <c r="C63" s="39" t="s">
        <v>73</v>
      </c>
      <c r="D63" s="47" t="s">
        <v>9</v>
      </c>
      <c r="E63" s="7" t="s">
        <v>8</v>
      </c>
      <c r="F63" s="23">
        <f>F64+F65</f>
        <v>107422.56</v>
      </c>
      <c r="G63" s="23">
        <f t="shared" ref="G63" si="47">G64+G65</f>
        <v>107422.56</v>
      </c>
      <c r="H63" s="23">
        <f t="shared" ref="H63" si="48">H64+H65</f>
        <v>107422.56</v>
      </c>
      <c r="I63" s="23">
        <f t="shared" ref="I63" si="49">I64+I65</f>
        <v>107422.56</v>
      </c>
      <c r="J63" s="51" t="s">
        <v>78</v>
      </c>
      <c r="K63" s="53" t="s">
        <v>32</v>
      </c>
      <c r="L63" s="41">
        <f t="shared" ref="L63" si="50">N63</f>
        <v>100</v>
      </c>
      <c r="M63" s="41">
        <f t="shared" ref="M63" si="51">O63</f>
        <v>100</v>
      </c>
      <c r="N63" s="41">
        <v>100</v>
      </c>
      <c r="O63" s="41">
        <v>100</v>
      </c>
    </row>
    <row r="64" spans="1:15" s="6" customFormat="1" ht="12.75" customHeight="1">
      <c r="A64" s="48"/>
      <c r="B64" s="50"/>
      <c r="C64" s="40"/>
      <c r="D64" s="48"/>
      <c r="E64" s="2" t="s">
        <v>20</v>
      </c>
      <c r="F64" s="23">
        <f>H64</f>
        <v>0</v>
      </c>
      <c r="G64" s="23">
        <f>I64</f>
        <v>0</v>
      </c>
      <c r="H64" s="23">
        <v>0</v>
      </c>
      <c r="I64" s="23">
        <v>0</v>
      </c>
      <c r="J64" s="52"/>
      <c r="K64" s="54"/>
      <c r="L64" s="42"/>
      <c r="M64" s="42"/>
      <c r="N64" s="42"/>
      <c r="O64" s="42"/>
    </row>
    <row r="65" spans="1:15" s="6" customFormat="1" ht="12.75" customHeight="1">
      <c r="A65" s="48"/>
      <c r="B65" s="50"/>
      <c r="C65" s="40"/>
      <c r="D65" s="48"/>
      <c r="E65" s="2" t="s">
        <v>21</v>
      </c>
      <c r="F65" s="23">
        <f t="shared" ref="F65:G65" si="52">H65</f>
        <v>107422.56</v>
      </c>
      <c r="G65" s="23">
        <f t="shared" si="52"/>
        <v>107422.56</v>
      </c>
      <c r="H65" s="23">
        <v>107422.56</v>
      </c>
      <c r="I65" s="23">
        <v>107422.56</v>
      </c>
      <c r="J65" s="52"/>
      <c r="K65" s="54"/>
      <c r="L65" s="42"/>
      <c r="M65" s="42"/>
      <c r="N65" s="42"/>
      <c r="O65" s="42"/>
    </row>
    <row r="66" spans="1:15" ht="12.75" customHeight="1">
      <c r="A66" s="43" t="s">
        <v>27</v>
      </c>
      <c r="B66" s="44"/>
      <c r="C66" s="33" t="s">
        <v>9</v>
      </c>
      <c r="D66" s="33" t="s">
        <v>9</v>
      </c>
      <c r="E66" s="7" t="s">
        <v>8</v>
      </c>
      <c r="F66" s="14">
        <f>+F67+F68</f>
        <v>10159863.450000001</v>
      </c>
      <c r="G66" s="14">
        <f t="shared" ref="G66:I66" si="53">+G67+G68</f>
        <v>8391237.790000001</v>
      </c>
      <c r="H66" s="14">
        <f t="shared" si="53"/>
        <v>10159863.450000001</v>
      </c>
      <c r="I66" s="14">
        <f t="shared" si="53"/>
        <v>8391237.790000001</v>
      </c>
      <c r="J66" s="39" t="s">
        <v>9</v>
      </c>
      <c r="K66" s="33" t="s">
        <v>9</v>
      </c>
      <c r="L66" s="33" t="s">
        <v>9</v>
      </c>
      <c r="M66" s="33" t="s">
        <v>9</v>
      </c>
      <c r="N66" s="33" t="s">
        <v>9</v>
      </c>
      <c r="O66" s="33" t="s">
        <v>9</v>
      </c>
    </row>
    <row r="67" spans="1:15" ht="12.75" customHeight="1">
      <c r="A67" s="45"/>
      <c r="B67" s="46"/>
      <c r="C67" s="34"/>
      <c r="D67" s="34"/>
      <c r="E67" s="2" t="s">
        <v>20</v>
      </c>
      <c r="F67" s="14">
        <f t="shared" ref="F67:I68" si="54">+F40</f>
        <v>10052440.890000001</v>
      </c>
      <c r="G67" s="14">
        <f t="shared" si="54"/>
        <v>8283815.2300000004</v>
      </c>
      <c r="H67" s="14">
        <f t="shared" si="54"/>
        <v>10052440.890000001</v>
      </c>
      <c r="I67" s="14">
        <f t="shared" si="54"/>
        <v>8283815.2300000004</v>
      </c>
      <c r="J67" s="40"/>
      <c r="K67" s="34"/>
      <c r="L67" s="34"/>
      <c r="M67" s="34"/>
      <c r="N67" s="34"/>
      <c r="O67" s="34"/>
    </row>
    <row r="68" spans="1:15" ht="12.75" customHeight="1">
      <c r="A68" s="45"/>
      <c r="B68" s="46"/>
      <c r="C68" s="34"/>
      <c r="D68" s="34"/>
      <c r="E68" s="2" t="s">
        <v>21</v>
      </c>
      <c r="F68" s="14">
        <f t="shared" si="54"/>
        <v>107422.56</v>
      </c>
      <c r="G68" s="14">
        <f t="shared" si="54"/>
        <v>107422.56</v>
      </c>
      <c r="H68" s="14">
        <f t="shared" si="54"/>
        <v>107422.56</v>
      </c>
      <c r="I68" s="14">
        <f t="shared" si="54"/>
        <v>107422.56</v>
      </c>
      <c r="J68" s="40"/>
      <c r="K68" s="34"/>
      <c r="L68" s="34"/>
      <c r="M68" s="34"/>
      <c r="N68" s="34"/>
      <c r="O68" s="34"/>
    </row>
    <row r="69" spans="1:15" ht="16.5" customHeight="1">
      <c r="A69" s="35" t="s">
        <v>11</v>
      </c>
      <c r="B69" s="36"/>
      <c r="C69" s="33" t="s">
        <v>9</v>
      </c>
      <c r="D69" s="33" t="s">
        <v>9</v>
      </c>
      <c r="E69" s="13" t="s">
        <v>8</v>
      </c>
      <c r="F69" s="14">
        <f>+F70+F71</f>
        <v>10566693.450000001</v>
      </c>
      <c r="G69" s="14">
        <f t="shared" ref="G69:I69" si="55">+G70+G71</f>
        <v>8798067.790000001</v>
      </c>
      <c r="H69" s="14">
        <f t="shared" si="55"/>
        <v>10566693.450000001</v>
      </c>
      <c r="I69" s="14">
        <f t="shared" si="55"/>
        <v>8798067.790000001</v>
      </c>
      <c r="J69" s="39" t="s">
        <v>9</v>
      </c>
      <c r="K69" s="33" t="s">
        <v>9</v>
      </c>
      <c r="L69" s="33" t="s">
        <v>9</v>
      </c>
      <c r="M69" s="33" t="s">
        <v>9</v>
      </c>
      <c r="N69" s="33" t="s">
        <v>9</v>
      </c>
      <c r="O69" s="33" t="s">
        <v>9</v>
      </c>
    </row>
    <row r="70" spans="1:15" ht="15" customHeight="1">
      <c r="A70" s="37"/>
      <c r="B70" s="38"/>
      <c r="C70" s="34"/>
      <c r="D70" s="34"/>
      <c r="E70" s="2" t="s">
        <v>20</v>
      </c>
      <c r="F70" s="14">
        <f t="shared" ref="F70:I71" si="56">+F67+F34</f>
        <v>10459270.890000001</v>
      </c>
      <c r="G70" s="14">
        <f t="shared" si="56"/>
        <v>8690645.2300000004</v>
      </c>
      <c r="H70" s="14">
        <f t="shared" si="56"/>
        <v>10459270.890000001</v>
      </c>
      <c r="I70" s="14">
        <f t="shared" si="56"/>
        <v>8690645.2300000004</v>
      </c>
      <c r="J70" s="40"/>
      <c r="K70" s="34"/>
      <c r="L70" s="34"/>
      <c r="M70" s="34"/>
      <c r="N70" s="34"/>
      <c r="O70" s="34"/>
    </row>
    <row r="71" spans="1:15" ht="15" customHeight="1">
      <c r="A71" s="37"/>
      <c r="B71" s="38"/>
      <c r="C71" s="34"/>
      <c r="D71" s="34"/>
      <c r="E71" s="2" t="s">
        <v>21</v>
      </c>
      <c r="F71" s="14">
        <f t="shared" si="56"/>
        <v>107422.56</v>
      </c>
      <c r="G71" s="14">
        <f t="shared" si="56"/>
        <v>107422.56</v>
      </c>
      <c r="H71" s="14">
        <f t="shared" si="56"/>
        <v>107422.56</v>
      </c>
      <c r="I71" s="14">
        <f t="shared" si="56"/>
        <v>107422.56</v>
      </c>
      <c r="J71" s="40"/>
      <c r="K71" s="34"/>
      <c r="L71" s="34"/>
      <c r="M71" s="34"/>
      <c r="N71" s="34"/>
      <c r="O71" s="34"/>
    </row>
    <row r="72" spans="1:15" ht="28.5" customHeight="1">
      <c r="A72" s="30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</row>
    <row r="73" spans="1:15" s="25" customFormat="1" ht="47.25" customHeight="1">
      <c r="A73" s="31" t="s">
        <v>76</v>
      </c>
      <c r="B73" s="31"/>
      <c r="C73" s="31"/>
      <c r="D73" s="31"/>
      <c r="E73" s="24"/>
      <c r="F73" s="24"/>
      <c r="G73" s="24"/>
      <c r="H73" s="24"/>
      <c r="I73" s="24"/>
      <c r="J73" s="24"/>
      <c r="K73" s="32" t="s">
        <v>77</v>
      </c>
      <c r="L73" s="32"/>
      <c r="M73" s="32"/>
      <c r="N73" s="32"/>
      <c r="O73" s="32"/>
    </row>
    <row r="74" spans="1:15" ht="12.75" customHeight="1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2.75" customHeight="1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2.75" customHeight="1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ht="12.75" customHeight="1"/>
  </sheetData>
  <mergeCells count="195">
    <mergeCell ref="F8:I8"/>
    <mergeCell ref="J8:J12"/>
    <mergeCell ref="K8:K12"/>
    <mergeCell ref="L8:O8"/>
    <mergeCell ref="F9:G11"/>
    <mergeCell ref="H9:I9"/>
    <mergeCell ref="L9:M11"/>
    <mergeCell ref="N9:O9"/>
    <mergeCell ref="A2:O2"/>
    <mergeCell ref="A3:O3"/>
    <mergeCell ref="A4:O4"/>
    <mergeCell ref="A5:O5"/>
    <mergeCell ref="A7:A12"/>
    <mergeCell ref="B7:B12"/>
    <mergeCell ref="C7:I7"/>
    <mergeCell ref="J7:O7"/>
    <mergeCell ref="C8:D11"/>
    <mergeCell ref="E8:E12"/>
    <mergeCell ref="A14:O14"/>
    <mergeCell ref="A15:O15"/>
    <mergeCell ref="A16:O16"/>
    <mergeCell ref="A17:O17"/>
    <mergeCell ref="A18:A20"/>
    <mergeCell ref="B18:B20"/>
    <mergeCell ref="C18:C20"/>
    <mergeCell ref="D18:D20"/>
    <mergeCell ref="J18:J20"/>
    <mergeCell ref="K18:K20"/>
    <mergeCell ref="L18:L20"/>
    <mergeCell ref="M18:M20"/>
    <mergeCell ref="N18:N20"/>
    <mergeCell ref="O18:O20"/>
    <mergeCell ref="O21:O23"/>
    <mergeCell ref="A24:A26"/>
    <mergeCell ref="B24:B26"/>
    <mergeCell ref="C24:C26"/>
    <mergeCell ref="D24:D26"/>
    <mergeCell ref="J24:J26"/>
    <mergeCell ref="K24:K26"/>
    <mergeCell ref="L24:L26"/>
    <mergeCell ref="M24:M26"/>
    <mergeCell ref="N24:N26"/>
    <mergeCell ref="O24:O26"/>
    <mergeCell ref="A21:A23"/>
    <mergeCell ref="B21:B23"/>
    <mergeCell ref="C21:C23"/>
    <mergeCell ref="D21:D23"/>
    <mergeCell ref="J21:J23"/>
    <mergeCell ref="K21:K23"/>
    <mergeCell ref="L21:L23"/>
    <mergeCell ref="M21:M23"/>
    <mergeCell ref="N21:N23"/>
    <mergeCell ref="O27:O29"/>
    <mergeCell ref="A30:A32"/>
    <mergeCell ref="B30:B32"/>
    <mergeCell ref="C30:C32"/>
    <mergeCell ref="D30:D32"/>
    <mergeCell ref="J30:J31"/>
    <mergeCell ref="K30:K31"/>
    <mergeCell ref="L30:L31"/>
    <mergeCell ref="M30:M31"/>
    <mergeCell ref="N30:N31"/>
    <mergeCell ref="O30:O31"/>
    <mergeCell ref="A27:A29"/>
    <mergeCell ref="B27:B29"/>
    <mergeCell ref="C27:C29"/>
    <mergeCell ref="D27:D29"/>
    <mergeCell ref="J27:J29"/>
    <mergeCell ref="K27:K29"/>
    <mergeCell ref="L27:L29"/>
    <mergeCell ref="M27:M29"/>
    <mergeCell ref="N27:N29"/>
    <mergeCell ref="M33:M35"/>
    <mergeCell ref="N33:N35"/>
    <mergeCell ref="O33:O35"/>
    <mergeCell ref="A36:O36"/>
    <mergeCell ref="A37:O37"/>
    <mergeCell ref="A38:O38"/>
    <mergeCell ref="A33:B35"/>
    <mergeCell ref="C33:C35"/>
    <mergeCell ref="D33:D35"/>
    <mergeCell ref="J33:J35"/>
    <mergeCell ref="K33:K35"/>
    <mergeCell ref="L33:L35"/>
    <mergeCell ref="L39:L41"/>
    <mergeCell ref="M39:M41"/>
    <mergeCell ref="N39:N41"/>
    <mergeCell ref="O39:O41"/>
    <mergeCell ref="A42:A44"/>
    <mergeCell ref="B42:B44"/>
    <mergeCell ref="C42:C44"/>
    <mergeCell ref="D42:D44"/>
    <mergeCell ref="J42:J44"/>
    <mergeCell ref="K42:K44"/>
    <mergeCell ref="A39:A41"/>
    <mergeCell ref="B39:B41"/>
    <mergeCell ref="C39:C41"/>
    <mergeCell ref="D39:D41"/>
    <mergeCell ref="J39:J41"/>
    <mergeCell ref="K39:K41"/>
    <mergeCell ref="L42:L44"/>
    <mergeCell ref="M42:M44"/>
    <mergeCell ref="N42:N44"/>
    <mergeCell ref="O42:O44"/>
    <mergeCell ref="O45:O47"/>
    <mergeCell ref="A48:A50"/>
    <mergeCell ref="B48:B50"/>
    <mergeCell ref="C48:C50"/>
    <mergeCell ref="D48:D50"/>
    <mergeCell ref="J48:J50"/>
    <mergeCell ref="K48:K50"/>
    <mergeCell ref="L48:L50"/>
    <mergeCell ref="M48:M50"/>
    <mergeCell ref="N48:N50"/>
    <mergeCell ref="O48:O50"/>
    <mergeCell ref="A45:A47"/>
    <mergeCell ref="B45:B47"/>
    <mergeCell ref="C45:C47"/>
    <mergeCell ref="D45:D47"/>
    <mergeCell ref="J45:J47"/>
    <mergeCell ref="K45:K47"/>
    <mergeCell ref="L45:L47"/>
    <mergeCell ref="M45:M47"/>
    <mergeCell ref="N45:N47"/>
    <mergeCell ref="O51:O53"/>
    <mergeCell ref="A54:A56"/>
    <mergeCell ref="B54:B56"/>
    <mergeCell ref="C54:C56"/>
    <mergeCell ref="D54:D56"/>
    <mergeCell ref="J54:J56"/>
    <mergeCell ref="K54:K56"/>
    <mergeCell ref="L54:L56"/>
    <mergeCell ref="M54:M56"/>
    <mergeCell ref="N54:N56"/>
    <mergeCell ref="O54:O56"/>
    <mergeCell ref="A51:A53"/>
    <mergeCell ref="B51:B53"/>
    <mergeCell ref="C51:C53"/>
    <mergeCell ref="D51:D53"/>
    <mergeCell ref="J51:J53"/>
    <mergeCell ref="K51:K53"/>
    <mergeCell ref="L51:L53"/>
    <mergeCell ref="M51:M53"/>
    <mergeCell ref="N51:N53"/>
    <mergeCell ref="O57:O59"/>
    <mergeCell ref="A60:A62"/>
    <mergeCell ref="B60:B62"/>
    <mergeCell ref="C60:C62"/>
    <mergeCell ref="D60:D62"/>
    <mergeCell ref="J60:J62"/>
    <mergeCell ref="K60:K62"/>
    <mergeCell ref="L60:L62"/>
    <mergeCell ref="M60:M62"/>
    <mergeCell ref="N60:N62"/>
    <mergeCell ref="O60:O62"/>
    <mergeCell ref="A57:A59"/>
    <mergeCell ref="B57:B59"/>
    <mergeCell ref="C57:C59"/>
    <mergeCell ref="D57:D59"/>
    <mergeCell ref="J57:J59"/>
    <mergeCell ref="K57:K59"/>
    <mergeCell ref="L57:L59"/>
    <mergeCell ref="M57:M59"/>
    <mergeCell ref="N57:N59"/>
    <mergeCell ref="O63:O65"/>
    <mergeCell ref="A66:B68"/>
    <mergeCell ref="C66:C68"/>
    <mergeCell ref="D66:D68"/>
    <mergeCell ref="J66:J68"/>
    <mergeCell ref="K66:K68"/>
    <mergeCell ref="L66:L68"/>
    <mergeCell ref="N69:N71"/>
    <mergeCell ref="O69:O71"/>
    <mergeCell ref="A63:A65"/>
    <mergeCell ref="B63:B65"/>
    <mergeCell ref="C63:C65"/>
    <mergeCell ref="D63:D65"/>
    <mergeCell ref="J63:J65"/>
    <mergeCell ref="K63:K65"/>
    <mergeCell ref="L63:L65"/>
    <mergeCell ref="M63:M65"/>
    <mergeCell ref="N63:N65"/>
    <mergeCell ref="A72:O72"/>
    <mergeCell ref="A73:D73"/>
    <mergeCell ref="K73:O73"/>
    <mergeCell ref="M66:M68"/>
    <mergeCell ref="N66:N68"/>
    <mergeCell ref="O66:O68"/>
    <mergeCell ref="A69:B71"/>
    <mergeCell ref="C69:C71"/>
    <mergeCell ref="D69:D71"/>
    <mergeCell ref="J69:J71"/>
    <mergeCell ref="K69:K71"/>
    <mergeCell ref="L69:L71"/>
    <mergeCell ref="M69:M71"/>
  </mergeCells>
  <pageMargins left="0.31496062992125984" right="0.31496062992125984" top="0.74803149606299213" bottom="0.35433070866141736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User</cp:lastModifiedBy>
  <cp:lastPrinted>2025-04-25T06:32:59Z</cp:lastPrinted>
  <dcterms:created xsi:type="dcterms:W3CDTF">1996-10-08T23:32:33Z</dcterms:created>
  <dcterms:modified xsi:type="dcterms:W3CDTF">2025-04-28T08:23:47Z</dcterms:modified>
</cp:coreProperties>
</file>