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460"/>
  </bookViews>
  <sheets>
    <sheet name="2024" sheetId="7" r:id="rId1"/>
  </sheets>
  <definedNames>
    <definedName name="_xlnm.Print_Titles" localSheetId="0">'2024'!$13:$13</definedName>
    <definedName name="_xlnm.Print_Area" localSheetId="0">'2024'!$A$1:$P$226</definedName>
  </definedNames>
  <calcPr calcId="125725"/>
</workbook>
</file>

<file path=xl/calcChain.xml><?xml version="1.0" encoding="utf-8"?>
<calcChain xmlns="http://schemas.openxmlformats.org/spreadsheetml/2006/main">
  <c r="F201" i="7"/>
  <c r="I201"/>
  <c r="H201"/>
  <c r="G201"/>
  <c r="I196" l="1"/>
  <c r="H196"/>
  <c r="F196"/>
  <c r="G196"/>
  <c r="I191"/>
  <c r="H191"/>
  <c r="F191"/>
  <c r="G191"/>
  <c r="H207"/>
  <c r="F207" s="1"/>
  <c r="I207"/>
  <c r="G207" s="1"/>
  <c r="H208"/>
  <c r="F208" s="1"/>
  <c r="I208"/>
  <c r="G208" s="1"/>
  <c r="I186"/>
  <c r="H186"/>
  <c r="F186"/>
  <c r="G186"/>
  <c r="I181"/>
  <c r="H181"/>
  <c r="F181"/>
  <c r="G181"/>
  <c r="I159"/>
  <c r="H159"/>
  <c r="F159"/>
  <c r="G159"/>
  <c r="I154"/>
  <c r="H154"/>
  <c r="F154"/>
  <c r="G154"/>
  <c r="I149"/>
  <c r="H149"/>
  <c r="F149"/>
  <c r="G149"/>
  <c r="H165"/>
  <c r="I165"/>
  <c r="H166"/>
  <c r="I166"/>
  <c r="J207" l="1"/>
  <c r="J208"/>
  <c r="J166"/>
  <c r="J165"/>
  <c r="I144"/>
  <c r="H144"/>
  <c r="F144"/>
  <c r="G144"/>
  <c r="I167"/>
  <c r="I164" s="1"/>
  <c r="J164" s="1"/>
  <c r="H167"/>
  <c r="H164" s="1"/>
  <c r="I121"/>
  <c r="H121"/>
  <c r="F121"/>
  <c r="G121"/>
  <c r="I116"/>
  <c r="H116"/>
  <c r="F116"/>
  <c r="G116"/>
  <c r="I111"/>
  <c r="H111"/>
  <c r="F111"/>
  <c r="G111"/>
  <c r="I89"/>
  <c r="H89"/>
  <c r="G89"/>
  <c r="F89"/>
  <c r="J84"/>
  <c r="I84"/>
  <c r="H84"/>
  <c r="F84"/>
  <c r="G84"/>
  <c r="J79"/>
  <c r="I79"/>
  <c r="H79"/>
  <c r="F79"/>
  <c r="G79"/>
  <c r="J74"/>
  <c r="I74"/>
  <c r="H74"/>
  <c r="F74"/>
  <c r="G74"/>
  <c r="H97"/>
  <c r="H96"/>
  <c r="H95"/>
  <c r="I97"/>
  <c r="I96"/>
  <c r="I95"/>
  <c r="J52"/>
  <c r="I52"/>
  <c r="H52"/>
  <c r="F52"/>
  <c r="G52"/>
  <c r="J47"/>
  <c r="I47"/>
  <c r="H47"/>
  <c r="F47"/>
  <c r="G47"/>
  <c r="F42"/>
  <c r="J42"/>
  <c r="I42"/>
  <c r="H42"/>
  <c r="G42"/>
  <c r="F37"/>
  <c r="J37"/>
  <c r="I37"/>
  <c r="H37"/>
  <c r="G37"/>
  <c r="I32"/>
  <c r="H32"/>
  <c r="F32"/>
  <c r="G32"/>
  <c r="H57"/>
  <c r="F57" s="1"/>
  <c r="I57"/>
  <c r="G57" s="1"/>
  <c r="F58"/>
  <c r="G58"/>
  <c r="J58"/>
  <c r="F59"/>
  <c r="G59"/>
  <c r="J59"/>
  <c r="J60"/>
  <c r="J61"/>
  <c r="J27"/>
  <c r="I27"/>
  <c r="H27"/>
  <c r="F27"/>
  <c r="G27"/>
  <c r="J57" l="1"/>
  <c r="I210"/>
  <c r="G210" s="1"/>
  <c r="I209"/>
  <c r="G209" s="1"/>
  <c r="H210"/>
  <c r="F210" s="1"/>
  <c r="H209"/>
  <c r="F209" s="1"/>
  <c r="G180"/>
  <c r="G179"/>
  <c r="G178"/>
  <c r="G177"/>
  <c r="F180"/>
  <c r="F179"/>
  <c r="F178"/>
  <c r="F177"/>
  <c r="G175"/>
  <c r="G174"/>
  <c r="G173"/>
  <c r="G172"/>
  <c r="F175"/>
  <c r="F174"/>
  <c r="F173"/>
  <c r="F172"/>
  <c r="G142"/>
  <c r="G141"/>
  <c r="G140"/>
  <c r="G139"/>
  <c r="G137"/>
  <c r="G168" s="1"/>
  <c r="G136"/>
  <c r="G167" s="1"/>
  <c r="G135"/>
  <c r="G166" s="1"/>
  <c r="G134"/>
  <c r="G165" s="1"/>
  <c r="F142"/>
  <c r="F141"/>
  <c r="F140"/>
  <c r="F139"/>
  <c r="F137"/>
  <c r="F168" s="1"/>
  <c r="F136"/>
  <c r="F167" s="1"/>
  <c r="F135"/>
  <c r="F166" s="1"/>
  <c r="F134"/>
  <c r="F165" s="1"/>
  <c r="F130"/>
  <c r="F129"/>
  <c r="F128"/>
  <c r="F127"/>
  <c r="F110"/>
  <c r="F109"/>
  <c r="F108"/>
  <c r="F107"/>
  <c r="F105"/>
  <c r="F104"/>
  <c r="F103"/>
  <c r="F102"/>
  <c r="G130"/>
  <c r="G129"/>
  <c r="G128"/>
  <c r="G127"/>
  <c r="G110"/>
  <c r="G109"/>
  <c r="G108"/>
  <c r="G107"/>
  <c r="G105"/>
  <c r="G104"/>
  <c r="G103"/>
  <c r="G102"/>
  <c r="F98"/>
  <c r="J98"/>
  <c r="G72"/>
  <c r="G71"/>
  <c r="F72"/>
  <c r="F71"/>
  <c r="G70"/>
  <c r="F70"/>
  <c r="G68"/>
  <c r="G67"/>
  <c r="G66"/>
  <c r="G65"/>
  <c r="F68"/>
  <c r="F67"/>
  <c r="F66"/>
  <c r="F65"/>
  <c r="G24"/>
  <c r="F24"/>
  <c r="G23"/>
  <c r="F23"/>
  <c r="F21"/>
  <c r="F20"/>
  <c r="G19"/>
  <c r="F19"/>
  <c r="G18"/>
  <c r="F18"/>
  <c r="G97" l="1"/>
  <c r="G96"/>
  <c r="G95"/>
  <c r="H171"/>
  <c r="H206" s="1"/>
  <c r="F206" l="1"/>
  <c r="F171"/>
  <c r="F96"/>
  <c r="J96"/>
  <c r="J95"/>
  <c r="F95"/>
  <c r="F97"/>
  <c r="J97"/>
  <c r="H215"/>
  <c r="F215" s="1"/>
  <c r="J209"/>
  <c r="F101"/>
  <c r="J210"/>
  <c r="I215"/>
  <c r="G215" s="1"/>
  <c r="G101"/>
  <c r="J215" l="1"/>
  <c r="H214"/>
  <c r="F214" s="1"/>
  <c r="H213"/>
  <c r="F213" s="1"/>
  <c r="H212"/>
  <c r="F212" s="1"/>
  <c r="I212"/>
  <c r="G212" s="1"/>
  <c r="I213"/>
  <c r="G213" s="1"/>
  <c r="I214"/>
  <c r="G214" s="1"/>
  <c r="I176"/>
  <c r="G176" s="1"/>
  <c r="H176"/>
  <c r="F176" s="1"/>
  <c r="I171"/>
  <c r="I206" s="1"/>
  <c r="J142"/>
  <c r="J141"/>
  <c r="J140"/>
  <c r="J139"/>
  <c r="H138"/>
  <c r="F138" s="1"/>
  <c r="I138"/>
  <c r="G138" s="1"/>
  <c r="I133"/>
  <c r="G133" s="1"/>
  <c r="G164" s="1"/>
  <c r="H133"/>
  <c r="F133" s="1"/>
  <c r="F164" s="1"/>
  <c r="J130"/>
  <c r="J129"/>
  <c r="J128"/>
  <c r="J127"/>
  <c r="H126"/>
  <c r="F126" s="1"/>
  <c r="I126"/>
  <c r="G126" s="1"/>
  <c r="J110"/>
  <c r="J109"/>
  <c r="J108"/>
  <c r="J107"/>
  <c r="H106"/>
  <c r="F106" s="1"/>
  <c r="I106"/>
  <c r="G106" s="1"/>
  <c r="I101"/>
  <c r="H101"/>
  <c r="J73"/>
  <c r="J72"/>
  <c r="J71"/>
  <c r="J70"/>
  <c r="H69"/>
  <c r="F69" s="1"/>
  <c r="F94" s="1"/>
  <c r="I69"/>
  <c r="G69" s="1"/>
  <c r="G94" s="1"/>
  <c r="I64"/>
  <c r="H64"/>
  <c r="J26"/>
  <c r="J25"/>
  <c r="J24"/>
  <c r="J23"/>
  <c r="I22"/>
  <c r="G22" s="1"/>
  <c r="H22"/>
  <c r="F22" s="1"/>
  <c r="I17"/>
  <c r="G17" s="1"/>
  <c r="H17"/>
  <c r="F17" s="1"/>
  <c r="J180"/>
  <c r="J179"/>
  <c r="J178"/>
  <c r="J177"/>
  <c r="J173"/>
  <c r="J135"/>
  <c r="J103"/>
  <c r="J66"/>
  <c r="J19"/>
  <c r="J20"/>
  <c r="J136"/>
  <c r="J174"/>
  <c r="J104"/>
  <c r="J67"/>
  <c r="J18"/>
  <c r="J21"/>
  <c r="J65"/>
  <c r="J68"/>
  <c r="J102"/>
  <c r="J105"/>
  <c r="J137"/>
  <c r="J168"/>
  <c r="J172"/>
  <c r="J175"/>
  <c r="J134"/>
  <c r="G206" l="1"/>
  <c r="J206"/>
  <c r="G64"/>
  <c r="I94"/>
  <c r="F64"/>
  <c r="H94"/>
  <c r="G171"/>
  <c r="J101"/>
  <c r="J213"/>
  <c r="J212"/>
  <c r="J214"/>
  <c r="J133"/>
  <c r="J138"/>
  <c r="J176"/>
  <c r="J171"/>
  <c r="J106"/>
  <c r="J126"/>
  <c r="J17"/>
  <c r="J167"/>
  <c r="J22"/>
  <c r="J64"/>
  <c r="J69"/>
  <c r="J94" l="1"/>
  <c r="H211"/>
  <c r="F211" s="1"/>
  <c r="I211"/>
  <c r="G211" s="1"/>
  <c r="J211" l="1"/>
</calcChain>
</file>

<file path=xl/comments1.xml><?xml version="1.0" encoding="utf-8"?>
<comments xmlns="http://schemas.openxmlformats.org/spreadsheetml/2006/main">
  <authors>
    <author>Автор</author>
  </authors>
  <commentList>
    <comment ref="M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шрифт</t>
        </r>
      </text>
    </comment>
    <comment ref="M1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шрифт</t>
        </r>
      </text>
    </comment>
  </commentList>
</comments>
</file>

<file path=xl/sharedStrings.xml><?xml version="1.0" encoding="utf-8"?>
<sst xmlns="http://schemas.openxmlformats.org/spreadsheetml/2006/main" count="457" uniqueCount="144">
  <si>
    <t>ОТЧЕТ</t>
  </si>
  <si>
    <t>о реализации муниципальной программы Москаленского муниципального района Омской области &lt;1&gt;</t>
  </si>
  <si>
    <t>(наименование муниципальной программы Москаленского муниципального района Омской области)</t>
  </si>
  <si>
    <t>№</t>
  </si>
  <si>
    <t>п\п</t>
  </si>
  <si>
    <t>Наименование показателя</t>
  </si>
  <si>
    <t xml:space="preserve">Финансовое обеспечение </t>
  </si>
  <si>
    <t>Код бюджетной классификации</t>
  </si>
  <si>
    <t>Источник</t>
  </si>
  <si>
    <t>Наименование</t>
  </si>
  <si>
    <t>Значение</t>
  </si>
  <si>
    <t>Всего</t>
  </si>
  <si>
    <t>Главный распорядитель средств местного бюджета</t>
  </si>
  <si>
    <t xml:space="preserve">Целевая </t>
  </si>
  <si>
    <t>статья расходов</t>
  </si>
  <si>
    <t>План</t>
  </si>
  <si>
    <t>Факт</t>
  </si>
  <si>
    <t>Цель муниципальной программы: Развитие единого культурного пространства Москаленского муниципального района Омской области</t>
  </si>
  <si>
    <t>Всего, из них расходы за счет:</t>
  </si>
  <si>
    <t>Х</t>
  </si>
  <si>
    <t>Количество сетевых единиц учреждений культуры</t>
  </si>
  <si>
    <t xml:space="preserve">Единиц </t>
  </si>
  <si>
    <t>Итого по подпрограмме 1 муниципальной программы</t>
  </si>
  <si>
    <t>Задача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</si>
  <si>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Цель подпрограммы 2 муниципальной программы: Предоставление населению возможности для занятия творческой деятельностью на непрофессиональной основе на территории Москаленского муниципального района Омской области</t>
  </si>
  <si>
    <t>Итого по подпрограмме 2 муниципальной программы</t>
  </si>
  <si>
    <t>Итого по подпрограмме 3 муниципальной программы</t>
  </si>
  <si>
    <t>Задача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</si>
  <si>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Цель подпрограммы 4 муниципальной программы: Предоставление библиотечного обслуживания населения на территории Москаленского муниципального района Омской области</t>
  </si>
  <si>
    <t>Итого по подпрограмме 4 муниципальной программы</t>
  </si>
  <si>
    <t>Задача 1 подпрограммы 5 муниципальной программы: Осуществление предоставления дополнительного образования детям на территории Москаленского муниципального района Омской области</t>
  </si>
  <si>
    <t>Итого по подпрограмме 5 муниципальной программы</t>
  </si>
  <si>
    <t>ВСЕГО по муниципальной программе</t>
  </si>
  <si>
    <t>Объем (рублей)  &lt;2&gt;</t>
  </si>
  <si>
    <t>Целевой индикатор мероприятий муниципальной программы Омской области (далее- муниципальная программа)</t>
  </si>
  <si>
    <t>Неисполненые обязательства отчетного года &lt;4&gt;</t>
  </si>
  <si>
    <t>Всего&lt;5&gt;</t>
  </si>
  <si>
    <t>&lt;3&gt; Колличество граф определяеться в зависимости от периода , за который реализована государственная программа.</t>
  </si>
  <si>
    <t>&lt;5&gt; Для целевых индикаторов, измеряемых в относительном выражении, в графе "Всего" могут ставиться прочерки.</t>
  </si>
  <si>
    <t>&lt;2&gt;В графе "план" отражается бюджетные ассигнования, утвержденные бюджетной росписью соответствующего субъекта бюджетного планирования Москаленского муниципального района Омской области по состоянию на 31 декабря отчетного финансового года, в графе "факт"</t>
  </si>
  <si>
    <t>Единица измерения</t>
  </si>
  <si>
    <r>
      <t xml:space="preserve">«Развитие культуры Москаленского муниципального района Омской области» </t>
    </r>
    <r>
      <rPr>
        <u/>
        <vertAlign val="superscript"/>
        <sz val="18"/>
        <color indexed="8"/>
        <rFont val="Times New Roman"/>
        <family val="1"/>
        <charset val="204"/>
      </rPr>
      <t xml:space="preserve"> </t>
    </r>
  </si>
  <si>
    <t xml:space="preserve">единиц </t>
  </si>
  <si>
    <t>%</t>
  </si>
  <si>
    <t>Цель подпрограммы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</si>
  <si>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Задача 3 муниципальной программы: Предоставление музейных и туристических услуг населению на территории Москаленского муниципального района Омской области</t>
  </si>
  <si>
    <t>Количество посещений культурно-досуговых мероприятий</t>
  </si>
  <si>
    <t xml:space="preserve"> Достижение уровня средней заработной платы для работников учреждений культуры</t>
  </si>
  <si>
    <t>Количество посещений муниципального музея</t>
  </si>
  <si>
    <t>Количество посетителей выездных экскурсий</t>
  </si>
  <si>
    <t>единиц</t>
  </si>
  <si>
    <t>Количество посещений муниципальных библиотек</t>
  </si>
  <si>
    <t>Достижение уровня средней заработной платы для прочих работников</t>
  </si>
  <si>
    <t>Человек</t>
  </si>
  <si>
    <t>Единицы</t>
  </si>
  <si>
    <t xml:space="preserve">Доля детей, получающих услуги в образовательных организациях в сфере культуры Москаленского муниципального района Омской области от общей численности детей Москаленского муниципального района Омской области. </t>
  </si>
  <si>
    <t xml:space="preserve">Достижение уровня средней заработной платы педагогических работников муниципальных организаций дополнительного образования детей. </t>
  </si>
  <si>
    <t>02.5.01.10010, 02.5.01.10040, 02.5.01.71470, 02.5.01.71700, 02.5.01.S1470, 02.5.01.S1700,  02.5.01.70910, 02.5.01.S0910.</t>
  </si>
  <si>
    <t>&lt;4&gt;Указывается объем кредиторской задолженности по состоянию на 1 января текущего финансового года, сложивщейся по причине недофинансирования за счет средств местного бюджета в отчетном году , в соответствии с данными бюджетной отчетности об использовании бюджетных средств</t>
  </si>
  <si>
    <t>Доля капитально отремонтированных КДУ от общего количества КДУ</t>
  </si>
  <si>
    <t xml:space="preserve">Размер совокупного библиотечного фонда </t>
  </si>
  <si>
    <t>Освоение финансирования на поощрение муниципальной управленческой команды</t>
  </si>
  <si>
    <t>02.4.01.10010, 02.4.01.10020,  02.4.01.71470, 02.4.01.S1470, 02.4.01.L519Б.</t>
  </si>
  <si>
    <t>02.1.01.19980, 02.1.01.19990, 02.1.01.55490, 02.1.01.10010, 02.1.01.10020,    02.1.01.71700, 02.1.01.S1700.</t>
  </si>
  <si>
    <t>за 2024 г.</t>
  </si>
  <si>
    <t>2024 год&lt;3&gt;</t>
  </si>
  <si>
    <t>Задача 1 муниципальной программы:  Обеспечение эффективного муниципального управления в сфере культуры, искусства и туризма на территории Москаленского муниципального района Омской области</t>
  </si>
  <si>
    <t>Цель подпрограммы 1 муниципальной программы: Обеспечение эффективного муниципального управления в сфере культуры, искусства и туризма на территории Москаленского муниципального района Омской области</t>
  </si>
  <si>
    <t>Задача 1 подпрограммы 1 муниципальной программы: Управление в сфере культуры на территории Москаленского муниципального района Омской области</t>
  </si>
  <si>
    <t>Основное мероприятие "Осуществление управления в сфере культуры на территории Москаленского муниципального района Омской области"</t>
  </si>
  <si>
    <t>Задача 1 подпрограммы 2 муниципальной программы: Создание условий для сохранения и развития народного творчества в учреждениях культуры</t>
  </si>
  <si>
    <t>Основное мероприятие «Обеспечение доступности и качества культурных благ и услуг на территории Москаленского муниципального района Омской области»</t>
  </si>
  <si>
    <t>02.2.01.10010, 02.2.01.71470, 02.2.01.S1470, 02.2.01.10040, 02.2.01.11410, 02.2.01.71410.</t>
  </si>
  <si>
    <t xml:space="preserve">Доля учреждений культурно-досугового типа, в которых произведено благоустройство территории </t>
  </si>
  <si>
    <t xml:space="preserve">Основное мероприятие «Обеспечение доступности и качества музейных и туристических услуг на территории Москаленского муниципального района Омской области» </t>
  </si>
  <si>
    <t>02.3.01.10010, 02.3.01.71470,  02.3.01.S1470, 02.3.01.10020</t>
  </si>
  <si>
    <t>Задача 1 подпрограммы 3 муниципальной программы: Реализация музейных и туристических услуг на территории Москаленского муниципального района Омской области</t>
  </si>
  <si>
    <t>Задача 1 подпрограммы 4 муниципальной программы: Осуществление библиотечного обслуживания населения на территории Москаленского муниципального района Омской области</t>
  </si>
  <si>
    <t>Количество экземпляров изданий, поступивших в библиотечные фонды за счет средств федерального бюджета</t>
  </si>
  <si>
    <t>Основное мероприятие "Обеспечение доступности и качества библиотечного обслуживания населения на территории Москаленского муниципального района Омской области"</t>
  </si>
  <si>
    <t>Задача 5 муниципальной программы:  Создание условий для развития дополнительного образования на территории Москаленского муниципального района Омской области</t>
  </si>
  <si>
    <t>Цель подпрограммы 5 муниципальной программы: Создание условий для развития дополнительного образования на территории Москаленского муниципального района Омской области</t>
  </si>
  <si>
    <t xml:space="preserve">Основное мероприятие 1. «Обеспечение доступности и качества дополнительного образования детей на территории Москаленского муниципального района Омской области». </t>
  </si>
  <si>
    <t>Мероприятие 1 "Финансово - экономическое обеспечение деятельности учреждений культуры"</t>
  </si>
  <si>
    <t>02.1.01.10010</t>
  </si>
  <si>
    <t>Мероприятие 2 "Хозяйственно - эксплуатационное сопровождение деятельности учреждений культуры"</t>
  </si>
  <si>
    <t>02.1.01.10020</t>
  </si>
  <si>
    <t>Мероприятие 3 "Руководство и управление в сфере установленных функций органов местного самоуправления"</t>
  </si>
  <si>
    <t>02.1.01.19980</t>
  </si>
  <si>
    <t>Мероприятие 4 "Реализация прочих мероприятий в области культуры"</t>
  </si>
  <si>
    <t>02.1.01.19990</t>
  </si>
  <si>
    <t>Доля сетевых единиц учреждений культуры, в которых проведен капитальный и текущий ремонт, модернизация, оснащение оборудованием или обеспечено укрепление материально-технической базы, от общего количества сетевых единиц</t>
  </si>
  <si>
    <t>проценты</t>
  </si>
  <si>
    <t>Доля работников или учреждений культуры, получивших государственную поддержку</t>
  </si>
  <si>
    <t>Доля работников, повысивших обрзовательный уровень</t>
  </si>
  <si>
    <t>Мероприятие 5 "Софинансирование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права"</t>
  </si>
  <si>
    <t>02.1.01.71700, 02.1.01.S1700</t>
  </si>
  <si>
    <t>Мероприятие 6 "Поощрение муниципальной управленческой команды Омской области"</t>
  </si>
  <si>
    <t>02.1.01.55490</t>
  </si>
  <si>
    <t>Достижение уровня средней заработной платы для прочих работников учреждений культуры</t>
  </si>
  <si>
    <t>0,00,</t>
  </si>
  <si>
    <t>Мероприятие 1 "Предоставление культурных благ и услуг на территории Москаленского муниципального района Омской области"</t>
  </si>
  <si>
    <t>02.2.01.10010</t>
  </si>
  <si>
    <t>Мероприятие 2 "Капитальный ремонт, ремонт и материально-техническое оснащение объектов, находящихся в муниципальной собственности"</t>
  </si>
  <si>
    <t>02.2.01.10040</t>
  </si>
  <si>
    <t>Мероприятие 3 "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области"</t>
  </si>
  <si>
    <t>02.2.01.S1470, 02.2.01.71410</t>
  </si>
  <si>
    <t>Мероприятие 4 "Реализация инициативных проектов в сфере культуры на территории муниципальных образований Омской области"</t>
  </si>
  <si>
    <t>02.2.01.11410, 02.2.01.71410</t>
  </si>
  <si>
    <t>Мероприятие 1 Предоставление музейных услуг</t>
  </si>
  <si>
    <t>02.3.01.10010</t>
  </si>
  <si>
    <t>Мероприятие 2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</si>
  <si>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02.3.01.71470,  02.3.01.S1470</t>
  </si>
  <si>
    <t>Мероприятие 3 Создание условий для развития туризма на территории Москаленского муниципального района Омской области</t>
  </si>
  <si>
    <t>02.3.01.10020</t>
  </si>
  <si>
    <t>Мероприятие 1 Библиотечное обслуживание населения</t>
  </si>
  <si>
    <t>02.4.01.10010</t>
  </si>
  <si>
    <t>Мероприятие 2 Комплектование книжных фондов библиотек</t>
  </si>
  <si>
    <t>02.4.01.10020</t>
  </si>
  <si>
    <t>Мероприятие 3 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</t>
  </si>
  <si>
    <t>02.4.01.71470, 02.4.01.S1470</t>
  </si>
  <si>
    <t>Мероприятие 4 Комплектование книжных фондов общедоступных (публичных) библиотек муниципальным образованиям Омской области</t>
  </si>
  <si>
    <t>02.4.01.L519Б</t>
  </si>
  <si>
    <t>Мероприятие 1 Предоставление дополнительного образования на территории Москаленского муниципального района Омской области.</t>
  </si>
  <si>
    <t>02.5.01.10010</t>
  </si>
  <si>
    <t>Мероприятие 2 Ремонт и материально-техническое оснащение объектов, находящихся в муниципальной собственности</t>
  </si>
  <si>
    <t>02.5.01.10040</t>
  </si>
  <si>
    <t>Количество учащихся муниципальных школ искусств</t>
  </si>
  <si>
    <t>589</t>
  </si>
  <si>
    <t>02.5.01.71470, 02.5.01.S1470</t>
  </si>
  <si>
    <t>Мероприятие 4 Софинансирование расходов в сфере культуры в целях обеспечения гарантий по оплате труда, предусмотренных трудовым законодательством и иными нормативными правовыми актами Российской Федерации, содержащими нормы трудового права</t>
  </si>
  <si>
    <t xml:space="preserve"> 02.5.01.71700, 02.5.01.S1700</t>
  </si>
  <si>
    <t xml:space="preserve">Достижение уровня средней заработной платы для прочих работников  муниципальных организаций дополнительного образования детей. </t>
  </si>
  <si>
    <t xml:space="preserve">Мероприятие 5 Софинансирование расходов на ремонт и материально-техническое оснащение объектов, находящихся в муниципальной собственности </t>
  </si>
  <si>
    <t>02.5.01.70910, 02.5.01.S0910</t>
  </si>
  <si>
    <t>Доля ДШИ, в которых проведен ремонт и материально-техническое оснащение</t>
  </si>
  <si>
    <t xml:space="preserve"> 25</t>
  </si>
  <si>
    <t>25</t>
  </si>
  <si>
    <t>X</t>
  </si>
  <si>
    <t>&lt;1&gt; Заполнение отчета осуществляется исполнителем мероприятия, исполнителем основного мероприятия, исполнителем ведомственной целевой программы, соисполнителем муниципальной программы и ответственным исполнителем муниципальной программы в части их компетенции.</t>
  </si>
  <si>
    <t>2. поступлений в районный бюджет целевого характера</t>
  </si>
  <si>
    <t>3. иных источников финансирования, предусмотренных законодательством</t>
  </si>
  <si>
    <t>4. переходящего остатка бюджетных средств</t>
  </si>
  <si>
    <t>1. Налоговых и неналоговых доходов, поступлений в районный бюджет нецелевого характера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</si>
</sst>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vertAlign val="superscript"/>
      <sz val="18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indent="15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1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14" fillId="2" borderId="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4"/>
  <sheetViews>
    <sheetView tabSelected="1" view="pageBreakPreview" topLeftCell="A181" zoomScale="75" zoomScaleSheetLayoutView="75" workbookViewId="0">
      <selection activeCell="E90" sqref="E90"/>
    </sheetView>
  </sheetViews>
  <sheetFormatPr defaultRowHeight="14.5"/>
  <cols>
    <col min="1" max="1" width="5.26953125" customWidth="1"/>
    <col min="2" max="2" width="37" customWidth="1"/>
    <col min="3" max="3" width="19.1796875" customWidth="1"/>
    <col min="4" max="4" width="18.81640625" customWidth="1"/>
    <col min="5" max="5" width="27.81640625" customWidth="1"/>
    <col min="6" max="6" width="18.26953125" customWidth="1"/>
    <col min="7" max="7" width="18.81640625" customWidth="1"/>
    <col min="8" max="8" width="17.81640625" customWidth="1"/>
    <col min="9" max="9" width="18.453125" customWidth="1"/>
    <col min="10" max="10" width="18.1796875" customWidth="1"/>
    <col min="11" max="11" width="32" customWidth="1"/>
    <col min="12" max="12" width="13.1796875" customWidth="1"/>
    <col min="13" max="13" width="10.26953125" customWidth="1"/>
    <col min="14" max="16" width="10.81640625" customWidth="1"/>
  </cols>
  <sheetData>
    <row r="1" spans="1:16" ht="18">
      <c r="A1" s="1"/>
    </row>
    <row r="2" spans="1:16" ht="22.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23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26.5">
      <c r="A4" s="65" t="s">
        <v>41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26.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23">
      <c r="A6" s="64" t="s">
        <v>64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20.5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56.25" customHeight="1">
      <c r="A8" s="13" t="s">
        <v>3</v>
      </c>
      <c r="B8" s="67" t="s">
        <v>5</v>
      </c>
      <c r="C8" s="67" t="s">
        <v>6</v>
      </c>
      <c r="D8" s="67"/>
      <c r="E8" s="67"/>
      <c r="F8" s="67"/>
      <c r="G8" s="67"/>
      <c r="H8" s="67"/>
      <c r="I8" s="67"/>
      <c r="J8" s="67"/>
      <c r="K8" s="67" t="s">
        <v>34</v>
      </c>
      <c r="L8" s="67"/>
      <c r="M8" s="67"/>
      <c r="N8" s="67"/>
      <c r="O8" s="67"/>
      <c r="P8" s="67"/>
    </row>
    <row r="9" spans="1:16" ht="24.75" customHeight="1">
      <c r="A9" s="13" t="s">
        <v>4</v>
      </c>
      <c r="B9" s="67"/>
      <c r="C9" s="67" t="s">
        <v>7</v>
      </c>
      <c r="D9" s="67"/>
      <c r="E9" s="67" t="s">
        <v>8</v>
      </c>
      <c r="F9" s="67" t="s">
        <v>33</v>
      </c>
      <c r="G9" s="67"/>
      <c r="H9" s="67"/>
      <c r="I9" s="67"/>
      <c r="J9" s="67"/>
      <c r="K9" s="74" t="s">
        <v>9</v>
      </c>
      <c r="L9" s="68" t="s">
        <v>40</v>
      </c>
      <c r="M9" s="67" t="s">
        <v>10</v>
      </c>
      <c r="N9" s="67"/>
      <c r="O9" s="67"/>
      <c r="P9" s="67"/>
    </row>
    <row r="10" spans="1:16" ht="18.75" customHeight="1">
      <c r="A10" s="5"/>
      <c r="B10" s="67"/>
      <c r="C10" s="67"/>
      <c r="D10" s="67"/>
      <c r="E10" s="67"/>
      <c r="F10" s="67" t="s">
        <v>11</v>
      </c>
      <c r="G10" s="67"/>
      <c r="H10" s="60" t="s">
        <v>65</v>
      </c>
      <c r="I10" s="61"/>
      <c r="J10" s="71" t="s">
        <v>35</v>
      </c>
      <c r="K10" s="67"/>
      <c r="L10" s="69"/>
      <c r="M10" s="67" t="s">
        <v>36</v>
      </c>
      <c r="N10" s="67"/>
      <c r="O10" s="67" t="s">
        <v>65</v>
      </c>
      <c r="P10" s="67"/>
    </row>
    <row r="11" spans="1:16" ht="36" customHeight="1">
      <c r="A11" s="5"/>
      <c r="B11" s="67"/>
      <c r="C11" s="67" t="s">
        <v>12</v>
      </c>
      <c r="D11" s="13" t="s">
        <v>13</v>
      </c>
      <c r="E11" s="67"/>
      <c r="F11" s="67" t="s">
        <v>15</v>
      </c>
      <c r="G11" s="67" t="s">
        <v>16</v>
      </c>
      <c r="H11" s="67" t="s">
        <v>15</v>
      </c>
      <c r="I11" s="67" t="s">
        <v>16</v>
      </c>
      <c r="J11" s="72"/>
      <c r="K11" s="67"/>
      <c r="L11" s="69"/>
      <c r="M11" s="67" t="s">
        <v>15</v>
      </c>
      <c r="N11" s="67" t="s">
        <v>16</v>
      </c>
      <c r="O11" s="67" t="s">
        <v>15</v>
      </c>
      <c r="P11" s="67" t="s">
        <v>16</v>
      </c>
    </row>
    <row r="12" spans="1:16" ht="18.5">
      <c r="A12" s="5"/>
      <c r="B12" s="67"/>
      <c r="C12" s="67"/>
      <c r="D12" s="13" t="s">
        <v>14</v>
      </c>
      <c r="E12" s="67"/>
      <c r="F12" s="67"/>
      <c r="G12" s="67"/>
      <c r="H12" s="67"/>
      <c r="I12" s="67"/>
      <c r="J12" s="73"/>
      <c r="K12" s="67"/>
      <c r="L12" s="70"/>
      <c r="M12" s="67"/>
      <c r="N12" s="67"/>
      <c r="O12" s="67"/>
      <c r="P12" s="67"/>
    </row>
    <row r="13" spans="1:16" ht="18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</row>
    <row r="14" spans="1:16" ht="18.75" customHeight="1">
      <c r="A14" s="83" t="s">
        <v>17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6" ht="24" customHeight="1">
      <c r="A15" s="83" t="s">
        <v>66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ht="24" customHeight="1">
      <c r="A16" s="83" t="s">
        <v>67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36">
      <c r="A17" s="40"/>
      <c r="B17" s="54" t="s">
        <v>68</v>
      </c>
      <c r="C17" s="54"/>
      <c r="D17" s="54"/>
      <c r="E17" s="26" t="s">
        <v>18</v>
      </c>
      <c r="F17" s="6">
        <f t="shared" ref="F17:G19" si="0">H17</f>
        <v>29020576.600000001</v>
      </c>
      <c r="G17" s="6">
        <f t="shared" si="0"/>
        <v>29020576.600000001</v>
      </c>
      <c r="H17" s="6">
        <f>SUM(H18:H21)</f>
        <v>29020576.600000001</v>
      </c>
      <c r="I17" s="6">
        <f>SUM(I18:I21)</f>
        <v>29020576.600000001</v>
      </c>
      <c r="J17" s="9">
        <f>J18+J21</f>
        <v>0</v>
      </c>
      <c r="K17" s="40" t="s">
        <v>19</v>
      </c>
      <c r="L17" s="40" t="s">
        <v>19</v>
      </c>
      <c r="M17" s="40" t="s">
        <v>19</v>
      </c>
      <c r="N17" s="40" t="s">
        <v>19</v>
      </c>
      <c r="O17" s="40" t="s">
        <v>19</v>
      </c>
      <c r="P17" s="40" t="s">
        <v>19</v>
      </c>
    </row>
    <row r="18" spans="1:16" ht="77.25" customHeight="1">
      <c r="A18" s="40"/>
      <c r="B18" s="54"/>
      <c r="C18" s="54"/>
      <c r="D18" s="54"/>
      <c r="E18" s="26" t="s">
        <v>143</v>
      </c>
      <c r="F18" s="6">
        <f t="shared" si="0"/>
        <v>22673764.93</v>
      </c>
      <c r="G18" s="6">
        <f t="shared" si="0"/>
        <v>22673764.93</v>
      </c>
      <c r="H18" s="6">
        <v>22673764.93</v>
      </c>
      <c r="I18" s="6">
        <v>22673764.93</v>
      </c>
      <c r="J18" s="9">
        <f>H18-I18</f>
        <v>0</v>
      </c>
      <c r="K18" s="40"/>
      <c r="L18" s="40"/>
      <c r="M18" s="40"/>
      <c r="N18" s="40"/>
      <c r="O18" s="40"/>
      <c r="P18" s="40"/>
    </row>
    <row r="19" spans="1:16" ht="54">
      <c r="A19" s="40"/>
      <c r="B19" s="54"/>
      <c r="C19" s="54"/>
      <c r="D19" s="54"/>
      <c r="E19" s="26" t="s">
        <v>140</v>
      </c>
      <c r="F19" s="7">
        <f t="shared" si="0"/>
        <v>6346811.6699999999</v>
      </c>
      <c r="G19" s="7">
        <f t="shared" si="0"/>
        <v>6346811.6699999999</v>
      </c>
      <c r="H19" s="7">
        <v>6346811.6699999999</v>
      </c>
      <c r="I19" s="7">
        <v>6346811.6699999999</v>
      </c>
      <c r="J19" s="9">
        <f>H19-I19</f>
        <v>0</v>
      </c>
      <c r="K19" s="40"/>
      <c r="L19" s="40"/>
      <c r="M19" s="40"/>
      <c r="N19" s="40"/>
      <c r="O19" s="40"/>
      <c r="P19" s="40"/>
    </row>
    <row r="20" spans="1:16" ht="72">
      <c r="A20" s="40"/>
      <c r="B20" s="54"/>
      <c r="C20" s="54"/>
      <c r="D20" s="54"/>
      <c r="E20" s="26" t="s">
        <v>141</v>
      </c>
      <c r="F20" s="7">
        <f>H20</f>
        <v>0</v>
      </c>
      <c r="G20" s="7">
        <v>0</v>
      </c>
      <c r="H20" s="7">
        <v>0</v>
      </c>
      <c r="I20" s="7">
        <v>0</v>
      </c>
      <c r="J20" s="9">
        <f>H20-I20</f>
        <v>0</v>
      </c>
      <c r="K20" s="40"/>
      <c r="L20" s="40"/>
      <c r="M20" s="40"/>
      <c r="N20" s="40"/>
      <c r="O20" s="40"/>
      <c r="P20" s="40"/>
    </row>
    <row r="21" spans="1:16" ht="36">
      <c r="A21" s="40"/>
      <c r="B21" s="54"/>
      <c r="C21" s="54"/>
      <c r="D21" s="54"/>
      <c r="E21" s="26" t="s">
        <v>142</v>
      </c>
      <c r="F21" s="7">
        <f>H21</f>
        <v>0</v>
      </c>
      <c r="G21" s="7">
        <v>0</v>
      </c>
      <c r="H21" s="7">
        <v>0</v>
      </c>
      <c r="I21" s="7">
        <v>0</v>
      </c>
      <c r="J21" s="9">
        <f>H21-I21</f>
        <v>0</v>
      </c>
      <c r="K21" s="40"/>
      <c r="L21" s="40"/>
      <c r="M21" s="40"/>
      <c r="N21" s="40"/>
      <c r="O21" s="40"/>
      <c r="P21" s="40"/>
    </row>
    <row r="22" spans="1:16" ht="36.75" customHeight="1">
      <c r="A22" s="54"/>
      <c r="B22" s="40" t="s">
        <v>69</v>
      </c>
      <c r="C22" s="40">
        <v>503</v>
      </c>
      <c r="D22" s="40" t="s">
        <v>63</v>
      </c>
      <c r="E22" s="26" t="s">
        <v>18</v>
      </c>
      <c r="F22" s="6">
        <f>H22</f>
        <v>29020576.600000001</v>
      </c>
      <c r="G22" s="6">
        <f>I22</f>
        <v>29020576.600000001</v>
      </c>
      <c r="H22" s="6">
        <f>SUM(H23:H26)</f>
        <v>29020576.600000001</v>
      </c>
      <c r="I22" s="6">
        <f>SUM(I23:I26)</f>
        <v>29020576.600000001</v>
      </c>
      <c r="J22" s="9">
        <f>J23+J26</f>
        <v>0</v>
      </c>
      <c r="K22" s="40" t="s">
        <v>19</v>
      </c>
      <c r="L22" s="40" t="s">
        <v>19</v>
      </c>
      <c r="M22" s="40" t="s">
        <v>19</v>
      </c>
      <c r="N22" s="40" t="s">
        <v>19</v>
      </c>
      <c r="O22" s="40" t="s">
        <v>19</v>
      </c>
      <c r="P22" s="40" t="s">
        <v>19</v>
      </c>
    </row>
    <row r="23" spans="1:16" ht="79.5" customHeight="1">
      <c r="A23" s="54"/>
      <c r="B23" s="40"/>
      <c r="C23" s="40"/>
      <c r="D23" s="40"/>
      <c r="E23" s="26" t="s">
        <v>143</v>
      </c>
      <c r="F23" s="6">
        <f>H23</f>
        <v>22673764.93</v>
      </c>
      <c r="G23" s="6">
        <f>I23</f>
        <v>22673764.93</v>
      </c>
      <c r="H23" s="6">
        <v>22673764.93</v>
      </c>
      <c r="I23" s="6">
        <v>22673764.93</v>
      </c>
      <c r="J23" s="9">
        <f>H23-I23</f>
        <v>0</v>
      </c>
      <c r="K23" s="40"/>
      <c r="L23" s="40"/>
      <c r="M23" s="40"/>
      <c r="N23" s="40"/>
      <c r="O23" s="40"/>
      <c r="P23" s="40"/>
    </row>
    <row r="24" spans="1:16" ht="60.75" customHeight="1">
      <c r="A24" s="54"/>
      <c r="B24" s="40"/>
      <c r="C24" s="40"/>
      <c r="D24" s="40"/>
      <c r="E24" s="26" t="s">
        <v>140</v>
      </c>
      <c r="F24" s="7">
        <f>H24</f>
        <v>6346811.6699999999</v>
      </c>
      <c r="G24" s="7">
        <f>I24</f>
        <v>6346811.6699999999</v>
      </c>
      <c r="H24" s="7">
        <v>6346811.6699999999</v>
      </c>
      <c r="I24" s="7">
        <v>6346811.6699999999</v>
      </c>
      <c r="J24" s="9">
        <f>H24-I24</f>
        <v>0</v>
      </c>
      <c r="K24" s="40"/>
      <c r="L24" s="40"/>
      <c r="M24" s="40"/>
      <c r="N24" s="40"/>
      <c r="O24" s="40"/>
      <c r="P24" s="40"/>
    </row>
    <row r="25" spans="1:16" ht="76.5" customHeight="1">
      <c r="A25" s="54"/>
      <c r="B25" s="40"/>
      <c r="C25" s="40"/>
      <c r="D25" s="40"/>
      <c r="E25" s="26" t="s">
        <v>141</v>
      </c>
      <c r="F25" s="7">
        <v>0</v>
      </c>
      <c r="G25" s="7">
        <v>0</v>
      </c>
      <c r="H25" s="7">
        <v>0</v>
      </c>
      <c r="I25" s="7">
        <v>0</v>
      </c>
      <c r="J25" s="9">
        <f>H25-I25</f>
        <v>0</v>
      </c>
      <c r="K25" s="40"/>
      <c r="L25" s="40"/>
      <c r="M25" s="40"/>
      <c r="N25" s="40"/>
      <c r="O25" s="40"/>
      <c r="P25" s="40"/>
    </row>
    <row r="26" spans="1:16" ht="43.5" customHeight="1">
      <c r="A26" s="54"/>
      <c r="B26" s="40"/>
      <c r="C26" s="40"/>
      <c r="D26" s="40"/>
      <c r="E26" s="26" t="s">
        <v>142</v>
      </c>
      <c r="F26" s="7">
        <v>0</v>
      </c>
      <c r="G26" s="7">
        <v>0</v>
      </c>
      <c r="H26" s="7">
        <v>0</v>
      </c>
      <c r="I26" s="7">
        <v>0</v>
      </c>
      <c r="J26" s="9">
        <f>H26-I26</f>
        <v>0</v>
      </c>
      <c r="K26" s="40"/>
      <c r="L26" s="40"/>
      <c r="M26" s="40"/>
      <c r="N26" s="40"/>
      <c r="O26" s="40"/>
      <c r="P26" s="40"/>
    </row>
    <row r="27" spans="1:16" ht="41.25" customHeight="1">
      <c r="A27" s="16"/>
      <c r="B27" s="27" t="s">
        <v>83</v>
      </c>
      <c r="C27" s="27">
        <v>503</v>
      </c>
      <c r="D27" s="27" t="s">
        <v>84</v>
      </c>
      <c r="E27" s="26" t="s">
        <v>18</v>
      </c>
      <c r="F27" s="20">
        <f>F28+F29+F30+F31</f>
        <v>3221978.04</v>
      </c>
      <c r="G27" s="20">
        <f>G28+G29+G30+G31</f>
        <v>3221978.04</v>
      </c>
      <c r="H27" s="20">
        <f>H28+H29+H30+H31</f>
        <v>3221978.04</v>
      </c>
      <c r="I27" s="20">
        <f>I28+I29+I30+I31</f>
        <v>3221978.04</v>
      </c>
      <c r="J27" s="20">
        <f>J28+J29+J30+J31</f>
        <v>0</v>
      </c>
      <c r="K27" s="30" t="s">
        <v>20</v>
      </c>
      <c r="L27" s="30" t="s">
        <v>42</v>
      </c>
      <c r="M27" s="30">
        <v>62</v>
      </c>
      <c r="N27" s="30">
        <v>62</v>
      </c>
      <c r="O27" s="30">
        <v>62</v>
      </c>
      <c r="P27" s="30">
        <v>62</v>
      </c>
    </row>
    <row r="28" spans="1:16" ht="87.5" customHeight="1">
      <c r="A28" s="16"/>
      <c r="B28" s="28"/>
      <c r="C28" s="28"/>
      <c r="D28" s="28"/>
      <c r="E28" s="26" t="s">
        <v>143</v>
      </c>
      <c r="F28" s="20">
        <v>3221978.04</v>
      </c>
      <c r="G28" s="20">
        <v>3221978.04</v>
      </c>
      <c r="H28" s="20">
        <v>3221978.04</v>
      </c>
      <c r="I28" s="20">
        <v>3221978.04</v>
      </c>
      <c r="J28" s="20">
        <v>0</v>
      </c>
      <c r="K28" s="31"/>
      <c r="L28" s="31"/>
      <c r="M28" s="31"/>
      <c r="N28" s="31"/>
      <c r="O28" s="31"/>
      <c r="P28" s="31"/>
    </row>
    <row r="29" spans="1:16" ht="60.75" customHeight="1">
      <c r="A29" s="16"/>
      <c r="B29" s="28"/>
      <c r="C29" s="28"/>
      <c r="D29" s="28"/>
      <c r="E29" s="26" t="s">
        <v>140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31"/>
      <c r="L29" s="31"/>
      <c r="M29" s="31"/>
      <c r="N29" s="31"/>
      <c r="O29" s="31"/>
      <c r="P29" s="31"/>
    </row>
    <row r="30" spans="1:16" ht="60" customHeight="1">
      <c r="A30" s="16"/>
      <c r="B30" s="28"/>
      <c r="C30" s="28"/>
      <c r="D30" s="28"/>
      <c r="E30" s="26" t="s">
        <v>141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31"/>
      <c r="L30" s="31"/>
      <c r="M30" s="31"/>
      <c r="N30" s="31"/>
      <c r="O30" s="31"/>
      <c r="P30" s="31"/>
    </row>
    <row r="31" spans="1:16" ht="41" customHeight="1">
      <c r="A31" s="16"/>
      <c r="B31" s="29"/>
      <c r="C31" s="29"/>
      <c r="D31" s="29"/>
      <c r="E31" s="26" t="s">
        <v>142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32"/>
      <c r="L31" s="32"/>
      <c r="M31" s="32"/>
      <c r="N31" s="32"/>
      <c r="O31" s="32"/>
      <c r="P31" s="32"/>
    </row>
    <row r="32" spans="1:16" ht="44.25" customHeight="1">
      <c r="A32" s="16"/>
      <c r="B32" s="27" t="s">
        <v>85</v>
      </c>
      <c r="C32" s="27">
        <v>503</v>
      </c>
      <c r="D32" s="27" t="s">
        <v>86</v>
      </c>
      <c r="E32" s="26" t="s">
        <v>18</v>
      </c>
      <c r="F32" s="20">
        <f>F33+F34+F35+F36</f>
        <v>16063957.16</v>
      </c>
      <c r="G32" s="20">
        <f>G33+G34+G35+G36</f>
        <v>16063957.16</v>
      </c>
      <c r="H32" s="20">
        <f>H33+H34+H35+H36</f>
        <v>16063957.16</v>
      </c>
      <c r="I32" s="20">
        <f>I33+I34+I35+I36</f>
        <v>16063957.16</v>
      </c>
      <c r="J32" s="20">
        <v>0</v>
      </c>
      <c r="K32" s="30" t="s">
        <v>91</v>
      </c>
      <c r="L32" s="30" t="s">
        <v>92</v>
      </c>
      <c r="M32" s="30">
        <v>10</v>
      </c>
      <c r="N32" s="30">
        <v>10</v>
      </c>
      <c r="O32" s="30">
        <v>10</v>
      </c>
      <c r="P32" s="30">
        <v>10</v>
      </c>
    </row>
    <row r="33" spans="1:16" ht="76.5" customHeight="1">
      <c r="A33" s="16"/>
      <c r="B33" s="28"/>
      <c r="C33" s="28"/>
      <c r="D33" s="28"/>
      <c r="E33" s="26" t="s">
        <v>143</v>
      </c>
      <c r="F33" s="20">
        <v>16063957.16</v>
      </c>
      <c r="G33" s="20">
        <v>16063957.16</v>
      </c>
      <c r="H33" s="20">
        <v>16063957.16</v>
      </c>
      <c r="I33" s="20">
        <v>16063957.16</v>
      </c>
      <c r="J33" s="20" t="s">
        <v>100</v>
      </c>
      <c r="K33" s="31"/>
      <c r="L33" s="31"/>
      <c r="M33" s="31"/>
      <c r="N33" s="31"/>
      <c r="O33" s="31"/>
      <c r="P33" s="31"/>
    </row>
    <row r="34" spans="1:16" ht="57.75" customHeight="1">
      <c r="A34" s="16"/>
      <c r="B34" s="28"/>
      <c r="C34" s="28"/>
      <c r="D34" s="28"/>
      <c r="E34" s="26" t="s">
        <v>140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31"/>
      <c r="L34" s="31"/>
      <c r="M34" s="31"/>
      <c r="N34" s="31"/>
      <c r="O34" s="31"/>
      <c r="P34" s="31"/>
    </row>
    <row r="35" spans="1:16" ht="77.25" customHeight="1">
      <c r="A35" s="16"/>
      <c r="B35" s="28"/>
      <c r="C35" s="28"/>
      <c r="D35" s="28"/>
      <c r="E35" s="26" t="s">
        <v>141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31"/>
      <c r="L35" s="31"/>
      <c r="M35" s="31"/>
      <c r="N35" s="31"/>
      <c r="O35" s="31"/>
      <c r="P35" s="31"/>
    </row>
    <row r="36" spans="1:16" ht="39" customHeight="1">
      <c r="A36" s="16"/>
      <c r="B36" s="29"/>
      <c r="C36" s="29"/>
      <c r="D36" s="29"/>
      <c r="E36" s="26" t="s">
        <v>142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32"/>
      <c r="L36" s="32"/>
      <c r="M36" s="32"/>
      <c r="N36" s="32"/>
      <c r="O36" s="32"/>
      <c r="P36" s="32"/>
    </row>
    <row r="37" spans="1:16" ht="42.75" customHeight="1">
      <c r="A37" s="16"/>
      <c r="B37" s="27" t="s">
        <v>87</v>
      </c>
      <c r="C37" s="27">
        <v>503</v>
      </c>
      <c r="D37" s="27" t="s">
        <v>88</v>
      </c>
      <c r="E37" s="26" t="s">
        <v>18</v>
      </c>
      <c r="F37" s="20">
        <f>F38+F39+F40+F41</f>
        <v>3243554.73</v>
      </c>
      <c r="G37" s="20">
        <f>G38+G39+G40+G41</f>
        <v>3243554.73</v>
      </c>
      <c r="H37" s="20">
        <f>H38+H39+H40+H41</f>
        <v>3243554.73</v>
      </c>
      <c r="I37" s="20">
        <f>I38+I39+I40+I41</f>
        <v>3243554.73</v>
      </c>
      <c r="J37" s="20">
        <f>J38+J39+J40+J41</f>
        <v>0</v>
      </c>
      <c r="K37" s="30" t="s">
        <v>93</v>
      </c>
      <c r="L37" s="30" t="s">
        <v>92</v>
      </c>
      <c r="M37" s="30">
        <v>0.5</v>
      </c>
      <c r="N37" s="30">
        <v>0.5</v>
      </c>
      <c r="O37" s="30">
        <v>0.5</v>
      </c>
      <c r="P37" s="30">
        <v>0.5</v>
      </c>
    </row>
    <row r="38" spans="1:16" ht="89.5" customHeight="1">
      <c r="A38" s="16"/>
      <c r="B38" s="28"/>
      <c r="C38" s="28"/>
      <c r="D38" s="28"/>
      <c r="E38" s="26" t="s">
        <v>143</v>
      </c>
      <c r="F38" s="20">
        <v>3243554.73</v>
      </c>
      <c r="G38" s="20">
        <v>3243554.73</v>
      </c>
      <c r="H38" s="20">
        <v>3243554.73</v>
      </c>
      <c r="I38" s="20">
        <v>3243554.73</v>
      </c>
      <c r="J38" s="20">
        <v>0</v>
      </c>
      <c r="K38" s="31"/>
      <c r="L38" s="31"/>
      <c r="M38" s="31"/>
      <c r="N38" s="31"/>
      <c r="O38" s="31"/>
      <c r="P38" s="31"/>
    </row>
    <row r="39" spans="1:16" ht="54" customHeight="1">
      <c r="A39" s="16"/>
      <c r="B39" s="28"/>
      <c r="C39" s="28"/>
      <c r="D39" s="28"/>
      <c r="E39" s="26" t="s">
        <v>140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31"/>
      <c r="L39" s="31"/>
      <c r="M39" s="31"/>
      <c r="N39" s="31"/>
      <c r="O39" s="31"/>
      <c r="P39" s="31"/>
    </row>
    <row r="40" spans="1:16" ht="85.5" customHeight="1">
      <c r="A40" s="16"/>
      <c r="B40" s="28"/>
      <c r="C40" s="28"/>
      <c r="D40" s="28"/>
      <c r="E40" s="26" t="s">
        <v>141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31"/>
      <c r="L40" s="31"/>
      <c r="M40" s="31"/>
      <c r="N40" s="31"/>
      <c r="O40" s="31"/>
      <c r="P40" s="31"/>
    </row>
    <row r="41" spans="1:16" ht="40" customHeight="1">
      <c r="A41" s="16"/>
      <c r="B41" s="29"/>
      <c r="C41" s="29"/>
      <c r="D41" s="29"/>
      <c r="E41" s="26" t="s">
        <v>142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32"/>
      <c r="L41" s="32"/>
      <c r="M41" s="32"/>
      <c r="N41" s="32"/>
      <c r="O41" s="32"/>
      <c r="P41" s="32"/>
    </row>
    <row r="42" spans="1:16" ht="38.25" customHeight="1">
      <c r="A42" s="22"/>
      <c r="B42" s="40" t="s">
        <v>89</v>
      </c>
      <c r="C42" s="40">
        <v>503</v>
      </c>
      <c r="D42" s="40" t="s">
        <v>90</v>
      </c>
      <c r="E42" s="26" t="s">
        <v>18</v>
      </c>
      <c r="F42" s="20">
        <f>F43+F44+F45+F46</f>
        <v>32250</v>
      </c>
      <c r="G42" s="20">
        <f>G43+G44+G45+G46</f>
        <v>32250</v>
      </c>
      <c r="H42" s="20">
        <f>H43+H44+H45+H46</f>
        <v>32250</v>
      </c>
      <c r="I42" s="20">
        <f>I43+I44+I45+I46</f>
        <v>32250</v>
      </c>
      <c r="J42" s="20">
        <f>J43+J44+J45+J46</f>
        <v>0</v>
      </c>
      <c r="K42" s="30" t="s">
        <v>94</v>
      </c>
      <c r="L42" s="30" t="s">
        <v>92</v>
      </c>
      <c r="M42" s="30">
        <v>5</v>
      </c>
      <c r="N42" s="30">
        <v>5</v>
      </c>
      <c r="O42" s="30">
        <v>5</v>
      </c>
      <c r="P42" s="30">
        <v>5</v>
      </c>
    </row>
    <row r="43" spans="1:16" ht="73.5" customHeight="1">
      <c r="A43" s="22"/>
      <c r="B43" s="40"/>
      <c r="C43" s="40"/>
      <c r="D43" s="40"/>
      <c r="E43" s="26" t="s">
        <v>143</v>
      </c>
      <c r="F43" s="20">
        <v>32250</v>
      </c>
      <c r="G43" s="20">
        <v>32250</v>
      </c>
      <c r="H43" s="20">
        <v>32250</v>
      </c>
      <c r="I43" s="20">
        <v>32250</v>
      </c>
      <c r="J43" s="20">
        <v>0</v>
      </c>
      <c r="K43" s="31"/>
      <c r="L43" s="31"/>
      <c r="M43" s="31"/>
      <c r="N43" s="31"/>
      <c r="O43" s="31"/>
      <c r="P43" s="31"/>
    </row>
    <row r="44" spans="1:16" ht="61.5" customHeight="1">
      <c r="A44" s="22"/>
      <c r="B44" s="40"/>
      <c r="C44" s="40"/>
      <c r="D44" s="40"/>
      <c r="E44" s="26" t="s">
        <v>140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31"/>
      <c r="L44" s="31"/>
      <c r="M44" s="31"/>
      <c r="N44" s="31"/>
      <c r="O44" s="31"/>
      <c r="P44" s="31"/>
    </row>
    <row r="45" spans="1:16" ht="76.5" customHeight="1">
      <c r="A45" s="22"/>
      <c r="B45" s="40"/>
      <c r="C45" s="40"/>
      <c r="D45" s="40"/>
      <c r="E45" s="26" t="s">
        <v>141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31"/>
      <c r="L45" s="31"/>
      <c r="M45" s="31"/>
      <c r="N45" s="31"/>
      <c r="O45" s="31"/>
      <c r="P45" s="31"/>
    </row>
    <row r="46" spans="1:16" ht="44" customHeight="1">
      <c r="A46" s="22"/>
      <c r="B46" s="40"/>
      <c r="C46" s="40"/>
      <c r="D46" s="40"/>
      <c r="E46" s="26" t="s">
        <v>142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32"/>
      <c r="L46" s="32"/>
      <c r="M46" s="32"/>
      <c r="N46" s="32"/>
      <c r="O46" s="32"/>
      <c r="P46" s="32"/>
    </row>
    <row r="47" spans="1:16" ht="36" customHeight="1">
      <c r="A47" s="22"/>
      <c r="B47" s="40" t="s">
        <v>95</v>
      </c>
      <c r="C47" s="40">
        <v>503</v>
      </c>
      <c r="D47" s="40" t="s">
        <v>96</v>
      </c>
      <c r="E47" s="26" t="s">
        <v>18</v>
      </c>
      <c r="F47" s="20">
        <f>F48+F49+F50+F51</f>
        <v>6353629</v>
      </c>
      <c r="G47" s="20">
        <f>G48+G49+G50+G51</f>
        <v>6353629</v>
      </c>
      <c r="H47" s="20">
        <f>H48+H49+H50+H51</f>
        <v>6353629</v>
      </c>
      <c r="I47" s="20">
        <f>I48+I49+I50+I51</f>
        <v>6353629</v>
      </c>
      <c r="J47" s="20">
        <f>J48+J49+J50+J51</f>
        <v>0</v>
      </c>
      <c r="K47" s="30" t="s">
        <v>99</v>
      </c>
      <c r="L47" s="30" t="s">
        <v>92</v>
      </c>
      <c r="M47" s="30">
        <v>100</v>
      </c>
      <c r="N47" s="30">
        <v>100</v>
      </c>
      <c r="O47" s="30">
        <v>100</v>
      </c>
      <c r="P47" s="30">
        <v>100</v>
      </c>
    </row>
    <row r="48" spans="1:16" ht="75.75" customHeight="1">
      <c r="A48" s="22"/>
      <c r="B48" s="40"/>
      <c r="C48" s="40"/>
      <c r="D48" s="40"/>
      <c r="E48" s="26" t="s">
        <v>143</v>
      </c>
      <c r="F48" s="20">
        <v>112025</v>
      </c>
      <c r="G48" s="20">
        <v>112025</v>
      </c>
      <c r="H48" s="20">
        <v>112025</v>
      </c>
      <c r="I48" s="20">
        <v>112025</v>
      </c>
      <c r="J48" s="20">
        <v>0</v>
      </c>
      <c r="K48" s="31"/>
      <c r="L48" s="31"/>
      <c r="M48" s="31"/>
      <c r="N48" s="31"/>
      <c r="O48" s="31"/>
      <c r="P48" s="31"/>
    </row>
    <row r="49" spans="1:16" ht="60" customHeight="1">
      <c r="A49" s="22"/>
      <c r="B49" s="40"/>
      <c r="C49" s="40"/>
      <c r="D49" s="40"/>
      <c r="E49" s="26" t="s">
        <v>140</v>
      </c>
      <c r="F49" s="20">
        <v>6241604</v>
      </c>
      <c r="G49" s="20">
        <v>6241604</v>
      </c>
      <c r="H49" s="20">
        <v>6241604</v>
      </c>
      <c r="I49" s="20">
        <v>6241604</v>
      </c>
      <c r="J49" s="20">
        <v>0</v>
      </c>
      <c r="K49" s="31"/>
      <c r="L49" s="31"/>
      <c r="M49" s="31"/>
      <c r="N49" s="31"/>
      <c r="O49" s="31"/>
      <c r="P49" s="31"/>
    </row>
    <row r="50" spans="1:16" ht="75" customHeight="1">
      <c r="A50" s="22"/>
      <c r="B50" s="40"/>
      <c r="C50" s="40"/>
      <c r="D50" s="40"/>
      <c r="E50" s="26" t="s">
        <v>141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31"/>
      <c r="L50" s="31"/>
      <c r="M50" s="31"/>
      <c r="N50" s="31"/>
      <c r="O50" s="31"/>
      <c r="P50" s="31"/>
    </row>
    <row r="51" spans="1:16" ht="57.75" customHeight="1">
      <c r="A51" s="22"/>
      <c r="B51" s="40"/>
      <c r="C51" s="40"/>
      <c r="D51" s="40"/>
      <c r="E51" s="26" t="s">
        <v>142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2"/>
      <c r="L51" s="32"/>
      <c r="M51" s="32"/>
      <c r="N51" s="32"/>
      <c r="O51" s="32"/>
      <c r="P51" s="32"/>
    </row>
    <row r="52" spans="1:16" ht="41.25" customHeight="1">
      <c r="A52" s="22"/>
      <c r="B52" s="40" t="s">
        <v>97</v>
      </c>
      <c r="C52" s="40">
        <v>503</v>
      </c>
      <c r="D52" s="40" t="s">
        <v>98</v>
      </c>
      <c r="E52" s="26" t="s">
        <v>18</v>
      </c>
      <c r="F52" s="20">
        <f>F53+F54+F55+F56</f>
        <v>105207.67</v>
      </c>
      <c r="G52" s="20">
        <f>G53+G54+G55+G56</f>
        <v>105207.67</v>
      </c>
      <c r="H52" s="20">
        <f>H53+H54+H55+H56</f>
        <v>105207.67</v>
      </c>
      <c r="I52" s="20">
        <f>I53+I54+I55+I56</f>
        <v>105207.67</v>
      </c>
      <c r="J52" s="20">
        <f>J53+J54+J55+J56</f>
        <v>0</v>
      </c>
      <c r="K52" s="39" t="s">
        <v>61</v>
      </c>
      <c r="L52" s="39" t="s">
        <v>92</v>
      </c>
      <c r="M52" s="39">
        <v>100</v>
      </c>
      <c r="N52" s="39">
        <v>100</v>
      </c>
      <c r="O52" s="39">
        <v>100</v>
      </c>
      <c r="P52" s="39">
        <v>100</v>
      </c>
    </row>
    <row r="53" spans="1:16" ht="76.5" customHeight="1">
      <c r="A53" s="22"/>
      <c r="B53" s="40"/>
      <c r="C53" s="40"/>
      <c r="D53" s="40"/>
      <c r="E53" s="26" t="s">
        <v>143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39"/>
      <c r="L53" s="39"/>
      <c r="M53" s="39"/>
      <c r="N53" s="39"/>
      <c r="O53" s="39"/>
      <c r="P53" s="39"/>
    </row>
    <row r="54" spans="1:16" ht="60" customHeight="1">
      <c r="A54" s="22"/>
      <c r="B54" s="40"/>
      <c r="C54" s="40"/>
      <c r="D54" s="40"/>
      <c r="E54" s="26" t="s">
        <v>140</v>
      </c>
      <c r="F54" s="20">
        <v>105207.67</v>
      </c>
      <c r="G54" s="20">
        <v>105207.67</v>
      </c>
      <c r="H54" s="20">
        <v>105207.67</v>
      </c>
      <c r="I54" s="20">
        <v>105207.67</v>
      </c>
      <c r="J54" s="20">
        <v>0</v>
      </c>
      <c r="K54" s="39"/>
      <c r="L54" s="39"/>
      <c r="M54" s="39"/>
      <c r="N54" s="39"/>
      <c r="O54" s="39"/>
      <c r="P54" s="39"/>
    </row>
    <row r="55" spans="1:16" ht="57.75" customHeight="1">
      <c r="A55" s="22"/>
      <c r="B55" s="40"/>
      <c r="C55" s="40"/>
      <c r="D55" s="40"/>
      <c r="E55" s="26" t="s">
        <v>141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39"/>
      <c r="L55" s="39"/>
      <c r="M55" s="39"/>
      <c r="N55" s="39"/>
      <c r="O55" s="39"/>
      <c r="P55" s="39"/>
    </row>
    <row r="56" spans="1:16" ht="55.5" customHeight="1">
      <c r="A56" s="22"/>
      <c r="B56" s="40"/>
      <c r="C56" s="40"/>
      <c r="D56" s="40"/>
      <c r="E56" s="26" t="s">
        <v>142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39"/>
      <c r="L56" s="39"/>
      <c r="M56" s="39"/>
      <c r="N56" s="39"/>
      <c r="O56" s="39"/>
      <c r="P56" s="39"/>
    </row>
    <row r="57" spans="1:16" ht="42.75" customHeight="1">
      <c r="A57" s="85" t="s">
        <v>22</v>
      </c>
      <c r="B57" s="86"/>
      <c r="C57" s="27" t="s">
        <v>19</v>
      </c>
      <c r="D57" s="55"/>
      <c r="E57" s="26" t="s">
        <v>18</v>
      </c>
      <c r="F57" s="6">
        <f t="shared" ref="F57:G59" si="1">H57</f>
        <v>29020576.600000001</v>
      </c>
      <c r="G57" s="6">
        <f t="shared" si="1"/>
        <v>29020576.600000001</v>
      </c>
      <c r="H57" s="6">
        <f>SUM(H58:H61)</f>
        <v>29020576.600000001</v>
      </c>
      <c r="I57" s="6">
        <f>SUM(I58:I61)</f>
        <v>29020576.600000001</v>
      </c>
      <c r="J57" s="9">
        <f>J58+J61</f>
        <v>0</v>
      </c>
      <c r="K57" s="27" t="s">
        <v>19</v>
      </c>
      <c r="L57" s="27" t="s">
        <v>19</v>
      </c>
      <c r="M57" s="27" t="s">
        <v>19</v>
      </c>
      <c r="N57" s="27" t="s">
        <v>19</v>
      </c>
      <c r="O57" s="27" t="s">
        <v>19</v>
      </c>
      <c r="P57" s="27" t="s">
        <v>19</v>
      </c>
    </row>
    <row r="58" spans="1:16" ht="78" customHeight="1">
      <c r="A58" s="87"/>
      <c r="B58" s="88"/>
      <c r="C58" s="28"/>
      <c r="D58" s="56"/>
      <c r="E58" s="26" t="s">
        <v>143</v>
      </c>
      <c r="F58" s="6">
        <f t="shared" si="1"/>
        <v>22673764.93</v>
      </c>
      <c r="G58" s="6">
        <f t="shared" si="1"/>
        <v>22673764.93</v>
      </c>
      <c r="H58" s="6">
        <v>22673764.93</v>
      </c>
      <c r="I58" s="6">
        <v>22673764.93</v>
      </c>
      <c r="J58" s="9">
        <f>H58-I58</f>
        <v>0</v>
      </c>
      <c r="K58" s="28"/>
      <c r="L58" s="28"/>
      <c r="M58" s="28"/>
      <c r="N58" s="28"/>
      <c r="O58" s="28"/>
      <c r="P58" s="28"/>
    </row>
    <row r="59" spans="1:16" ht="54.75" customHeight="1">
      <c r="A59" s="87"/>
      <c r="B59" s="88"/>
      <c r="C59" s="28"/>
      <c r="D59" s="56"/>
      <c r="E59" s="26" t="s">
        <v>140</v>
      </c>
      <c r="F59" s="7">
        <f t="shared" si="1"/>
        <v>6346811.6699999999</v>
      </c>
      <c r="G59" s="7">
        <f t="shared" si="1"/>
        <v>6346811.6699999999</v>
      </c>
      <c r="H59" s="7">
        <v>6346811.6699999999</v>
      </c>
      <c r="I59" s="7">
        <v>6346811.6699999999</v>
      </c>
      <c r="J59" s="9">
        <f>H59-I59</f>
        <v>0</v>
      </c>
      <c r="K59" s="28"/>
      <c r="L59" s="28"/>
      <c r="M59" s="28"/>
      <c r="N59" s="28"/>
      <c r="O59" s="28"/>
      <c r="P59" s="28"/>
    </row>
    <row r="60" spans="1:16" ht="74.25" customHeight="1">
      <c r="A60" s="87"/>
      <c r="B60" s="88"/>
      <c r="C60" s="28"/>
      <c r="D60" s="56"/>
      <c r="E60" s="26" t="s">
        <v>141</v>
      </c>
      <c r="F60" s="7">
        <v>0</v>
      </c>
      <c r="G60" s="7">
        <v>0</v>
      </c>
      <c r="H60" s="7">
        <v>0</v>
      </c>
      <c r="I60" s="7">
        <v>0</v>
      </c>
      <c r="J60" s="9">
        <f>H60-I60</f>
        <v>0</v>
      </c>
      <c r="K60" s="28"/>
      <c r="L60" s="28"/>
      <c r="M60" s="28"/>
      <c r="N60" s="28"/>
      <c r="O60" s="28"/>
      <c r="P60" s="28"/>
    </row>
    <row r="61" spans="1:16" ht="42.5" customHeight="1">
      <c r="A61" s="89"/>
      <c r="B61" s="90"/>
      <c r="C61" s="29"/>
      <c r="D61" s="57"/>
      <c r="E61" s="26" t="s">
        <v>142</v>
      </c>
      <c r="F61" s="7">
        <v>0</v>
      </c>
      <c r="G61" s="7">
        <v>0</v>
      </c>
      <c r="H61" s="7">
        <v>0</v>
      </c>
      <c r="I61" s="7">
        <v>0</v>
      </c>
      <c r="J61" s="9">
        <f>H61-I61</f>
        <v>0</v>
      </c>
      <c r="K61" s="29"/>
      <c r="L61" s="29"/>
      <c r="M61" s="29"/>
      <c r="N61" s="29"/>
      <c r="O61" s="29"/>
      <c r="P61" s="29"/>
    </row>
    <row r="62" spans="1:16" ht="30" customHeight="1">
      <c r="A62" s="62" t="s">
        <v>23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1:16" ht="41.25" customHeight="1">
      <c r="A63" s="62" t="s">
        <v>24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1:16" ht="40.5" customHeight="1">
      <c r="A64" s="40"/>
      <c r="B64" s="54" t="s">
        <v>70</v>
      </c>
      <c r="C64" s="54"/>
      <c r="D64" s="54"/>
      <c r="E64" s="26" t="s">
        <v>18</v>
      </c>
      <c r="F64" s="6">
        <f t="shared" ref="F64:F72" si="2">H64</f>
        <v>35591933.829999998</v>
      </c>
      <c r="G64" s="6">
        <f t="shared" ref="G64:G72" si="3">I64</f>
        <v>35591933.829999998</v>
      </c>
      <c r="H64" s="6">
        <f>SUM(H65:H68)</f>
        <v>35591933.829999998</v>
      </c>
      <c r="I64" s="6">
        <f>SUM(I65:I68)</f>
        <v>35591933.829999998</v>
      </c>
      <c r="J64" s="7">
        <f t="shared" ref="J64:J98" si="4">H64-I64</f>
        <v>0</v>
      </c>
      <c r="K64" s="40" t="s">
        <v>19</v>
      </c>
      <c r="L64" s="40" t="s">
        <v>19</v>
      </c>
      <c r="M64" s="40" t="s">
        <v>19</v>
      </c>
      <c r="N64" s="40" t="s">
        <v>19</v>
      </c>
      <c r="O64" s="40" t="s">
        <v>19</v>
      </c>
      <c r="P64" s="40" t="s">
        <v>19</v>
      </c>
    </row>
    <row r="65" spans="1:16" ht="74.25" customHeight="1">
      <c r="A65" s="40"/>
      <c r="B65" s="54"/>
      <c r="C65" s="54"/>
      <c r="D65" s="54"/>
      <c r="E65" s="26" t="s">
        <v>143</v>
      </c>
      <c r="F65" s="6">
        <f t="shared" si="2"/>
        <v>16461980.609999999</v>
      </c>
      <c r="G65" s="6">
        <f t="shared" si="3"/>
        <v>16461980.609999999</v>
      </c>
      <c r="H65" s="6">
        <v>16461980.609999999</v>
      </c>
      <c r="I65" s="6">
        <v>16461980.609999999</v>
      </c>
      <c r="J65" s="7">
        <f t="shared" si="4"/>
        <v>0</v>
      </c>
      <c r="K65" s="40"/>
      <c r="L65" s="40"/>
      <c r="M65" s="40"/>
      <c r="N65" s="40"/>
      <c r="O65" s="40"/>
      <c r="P65" s="40"/>
    </row>
    <row r="66" spans="1:16" ht="57" customHeight="1">
      <c r="A66" s="40"/>
      <c r="B66" s="54"/>
      <c r="C66" s="54"/>
      <c r="D66" s="54"/>
      <c r="E66" s="26" t="s">
        <v>140</v>
      </c>
      <c r="F66" s="7">
        <f t="shared" si="2"/>
        <v>19129953.219999999</v>
      </c>
      <c r="G66" s="7">
        <f t="shared" si="3"/>
        <v>19129953.219999999</v>
      </c>
      <c r="H66" s="7">
        <v>19129953.219999999</v>
      </c>
      <c r="I66" s="7">
        <v>19129953.219999999</v>
      </c>
      <c r="J66" s="7">
        <f t="shared" si="4"/>
        <v>0</v>
      </c>
      <c r="K66" s="40"/>
      <c r="L66" s="40"/>
      <c r="M66" s="40"/>
      <c r="N66" s="40"/>
      <c r="O66" s="40"/>
      <c r="P66" s="40"/>
    </row>
    <row r="67" spans="1:16" ht="72.75" customHeight="1">
      <c r="A67" s="40"/>
      <c r="B67" s="54"/>
      <c r="C67" s="54"/>
      <c r="D67" s="54"/>
      <c r="E67" s="26" t="s">
        <v>141</v>
      </c>
      <c r="F67" s="7">
        <f t="shared" si="2"/>
        <v>0</v>
      </c>
      <c r="G67" s="7">
        <f t="shared" si="3"/>
        <v>0</v>
      </c>
      <c r="H67" s="7">
        <v>0</v>
      </c>
      <c r="I67" s="7">
        <v>0</v>
      </c>
      <c r="J67" s="7">
        <f t="shared" si="4"/>
        <v>0</v>
      </c>
      <c r="K67" s="40"/>
      <c r="L67" s="40"/>
      <c r="M67" s="40"/>
      <c r="N67" s="40"/>
      <c r="O67" s="40"/>
      <c r="P67" s="40"/>
    </row>
    <row r="68" spans="1:16" ht="45" customHeight="1">
      <c r="A68" s="40"/>
      <c r="B68" s="54"/>
      <c r="C68" s="54"/>
      <c r="D68" s="54"/>
      <c r="E68" s="26" t="s">
        <v>142</v>
      </c>
      <c r="F68" s="7">
        <f t="shared" si="2"/>
        <v>0</v>
      </c>
      <c r="G68" s="7">
        <f t="shared" si="3"/>
        <v>0</v>
      </c>
      <c r="H68" s="7">
        <v>0</v>
      </c>
      <c r="I68" s="7">
        <v>0</v>
      </c>
      <c r="J68" s="7">
        <f t="shared" si="4"/>
        <v>0</v>
      </c>
      <c r="K68" s="40"/>
      <c r="L68" s="40"/>
      <c r="M68" s="40"/>
      <c r="N68" s="40"/>
      <c r="O68" s="40"/>
      <c r="P68" s="40"/>
    </row>
    <row r="69" spans="1:16" ht="39.75" customHeight="1">
      <c r="A69" s="54"/>
      <c r="B69" s="54" t="s">
        <v>71</v>
      </c>
      <c r="C69" s="40">
        <v>503</v>
      </c>
      <c r="D69" s="40" t="s">
        <v>72</v>
      </c>
      <c r="E69" s="26" t="s">
        <v>18</v>
      </c>
      <c r="F69" s="6">
        <f t="shared" si="2"/>
        <v>35591933.829999998</v>
      </c>
      <c r="G69" s="6">
        <f t="shared" si="3"/>
        <v>35591933.829999998</v>
      </c>
      <c r="H69" s="6">
        <f>SUM(H70:H73)</f>
        <v>35591933.829999998</v>
      </c>
      <c r="I69" s="6">
        <f>SUM(I70:I73)</f>
        <v>35591933.829999998</v>
      </c>
      <c r="J69" s="7">
        <f t="shared" si="4"/>
        <v>0</v>
      </c>
      <c r="K69" s="40" t="s">
        <v>19</v>
      </c>
      <c r="L69" s="40" t="s">
        <v>19</v>
      </c>
      <c r="M69" s="40" t="s">
        <v>19</v>
      </c>
      <c r="N69" s="40" t="s">
        <v>19</v>
      </c>
      <c r="O69" s="40" t="s">
        <v>19</v>
      </c>
      <c r="P69" s="40" t="s">
        <v>19</v>
      </c>
    </row>
    <row r="70" spans="1:16" ht="77.25" customHeight="1">
      <c r="A70" s="54"/>
      <c r="B70" s="54"/>
      <c r="C70" s="40"/>
      <c r="D70" s="40"/>
      <c r="E70" s="26" t="s">
        <v>143</v>
      </c>
      <c r="F70" s="6">
        <f t="shared" si="2"/>
        <v>16461980.609999999</v>
      </c>
      <c r="G70" s="6">
        <f t="shared" si="3"/>
        <v>16461980.609999999</v>
      </c>
      <c r="H70" s="6">
        <v>16461980.609999999</v>
      </c>
      <c r="I70" s="6">
        <v>16461980.609999999</v>
      </c>
      <c r="J70" s="7">
        <f t="shared" si="4"/>
        <v>0</v>
      </c>
      <c r="K70" s="40"/>
      <c r="L70" s="40"/>
      <c r="M70" s="40"/>
      <c r="N70" s="40"/>
      <c r="O70" s="40"/>
      <c r="P70" s="40"/>
    </row>
    <row r="71" spans="1:16" ht="57.75" customHeight="1">
      <c r="A71" s="54"/>
      <c r="B71" s="54"/>
      <c r="C71" s="40"/>
      <c r="D71" s="40"/>
      <c r="E71" s="26" t="s">
        <v>140</v>
      </c>
      <c r="F71" s="7">
        <f t="shared" si="2"/>
        <v>19129953.219999999</v>
      </c>
      <c r="G71" s="7">
        <f t="shared" si="3"/>
        <v>19129953.219999999</v>
      </c>
      <c r="H71" s="7">
        <v>19129953.219999999</v>
      </c>
      <c r="I71" s="7">
        <v>19129953.219999999</v>
      </c>
      <c r="J71" s="7">
        <f t="shared" si="4"/>
        <v>0</v>
      </c>
      <c r="K71" s="40"/>
      <c r="L71" s="40"/>
      <c r="M71" s="40"/>
      <c r="N71" s="40"/>
      <c r="O71" s="40"/>
      <c r="P71" s="40"/>
    </row>
    <row r="72" spans="1:16" ht="77.25" customHeight="1">
      <c r="A72" s="54"/>
      <c r="B72" s="54"/>
      <c r="C72" s="40"/>
      <c r="D72" s="40"/>
      <c r="E72" s="26" t="s">
        <v>141</v>
      </c>
      <c r="F72" s="7">
        <f t="shared" si="2"/>
        <v>0</v>
      </c>
      <c r="G72" s="7">
        <f t="shared" si="3"/>
        <v>0</v>
      </c>
      <c r="H72" s="7">
        <v>0</v>
      </c>
      <c r="I72" s="7">
        <v>0</v>
      </c>
      <c r="J72" s="7">
        <f t="shared" si="4"/>
        <v>0</v>
      </c>
      <c r="K72" s="40"/>
      <c r="L72" s="40"/>
      <c r="M72" s="40"/>
      <c r="N72" s="40"/>
      <c r="O72" s="40"/>
      <c r="P72" s="40"/>
    </row>
    <row r="73" spans="1:16" ht="43" customHeight="1">
      <c r="A73" s="54"/>
      <c r="B73" s="54"/>
      <c r="C73" s="40"/>
      <c r="D73" s="40"/>
      <c r="E73" s="26" t="s">
        <v>142</v>
      </c>
      <c r="F73" s="7">
        <v>0</v>
      </c>
      <c r="G73" s="7">
        <v>0</v>
      </c>
      <c r="H73" s="7">
        <v>0</v>
      </c>
      <c r="I73" s="7">
        <v>0</v>
      </c>
      <c r="J73" s="7">
        <f t="shared" si="4"/>
        <v>0</v>
      </c>
      <c r="K73" s="40"/>
      <c r="L73" s="40"/>
      <c r="M73" s="40"/>
      <c r="N73" s="40"/>
      <c r="O73" s="40"/>
      <c r="P73" s="40"/>
    </row>
    <row r="74" spans="1:16" ht="60.75" customHeight="1">
      <c r="A74" s="18"/>
      <c r="B74" s="41" t="s">
        <v>101</v>
      </c>
      <c r="C74" s="27">
        <v>503</v>
      </c>
      <c r="D74" s="27" t="s">
        <v>102</v>
      </c>
      <c r="E74" s="26" t="s">
        <v>18</v>
      </c>
      <c r="F74" s="20">
        <f>SUM(F75,F76,F77,F78)</f>
        <v>5257729.3499999996</v>
      </c>
      <c r="G74" s="20">
        <f>SUM(G75,G76,G77,G78)</f>
        <v>5257729.3499999996</v>
      </c>
      <c r="H74" s="20">
        <f>SUM(H75,H76,H77,H78)</f>
        <v>5257729.3499999996</v>
      </c>
      <c r="I74" s="20">
        <f>SUM(I75,I76,I77,I78)</f>
        <v>5257729.3499999996</v>
      </c>
      <c r="J74" s="20">
        <f>SUM(J75,J76,J77,J78)</f>
        <v>0</v>
      </c>
      <c r="K74" s="30" t="s">
        <v>46</v>
      </c>
      <c r="L74" s="27" t="s">
        <v>21</v>
      </c>
      <c r="M74" s="30">
        <v>80000</v>
      </c>
      <c r="N74" s="30">
        <v>80000</v>
      </c>
      <c r="O74" s="30">
        <v>80000</v>
      </c>
      <c r="P74" s="30">
        <v>80000</v>
      </c>
    </row>
    <row r="75" spans="1:16" ht="74.25" customHeight="1">
      <c r="A75" s="18"/>
      <c r="B75" s="42"/>
      <c r="C75" s="28"/>
      <c r="D75" s="28"/>
      <c r="E75" s="26" t="s">
        <v>143</v>
      </c>
      <c r="F75" s="20">
        <v>5251729.3499999996</v>
      </c>
      <c r="G75" s="20">
        <v>5251729.3499999996</v>
      </c>
      <c r="H75" s="20">
        <v>5251729.3499999996</v>
      </c>
      <c r="I75" s="20">
        <v>5251729.3499999996</v>
      </c>
      <c r="J75" s="20">
        <v>0</v>
      </c>
      <c r="K75" s="31"/>
      <c r="L75" s="28"/>
      <c r="M75" s="31"/>
      <c r="N75" s="31"/>
      <c r="O75" s="31"/>
      <c r="P75" s="31"/>
    </row>
    <row r="76" spans="1:16" ht="59.25" customHeight="1">
      <c r="A76" s="18"/>
      <c r="B76" s="42"/>
      <c r="C76" s="28"/>
      <c r="D76" s="28"/>
      <c r="E76" s="26" t="s">
        <v>140</v>
      </c>
      <c r="F76" s="20">
        <v>6000</v>
      </c>
      <c r="G76" s="20">
        <v>6000</v>
      </c>
      <c r="H76" s="20">
        <v>6000</v>
      </c>
      <c r="I76" s="20">
        <v>6000</v>
      </c>
      <c r="J76" s="20">
        <v>0</v>
      </c>
      <c r="K76" s="31"/>
      <c r="L76" s="28"/>
      <c r="M76" s="31"/>
      <c r="N76" s="31"/>
      <c r="O76" s="31"/>
      <c r="P76" s="31"/>
    </row>
    <row r="77" spans="1:16" ht="79.5" customHeight="1">
      <c r="A77" s="18"/>
      <c r="B77" s="42"/>
      <c r="C77" s="28"/>
      <c r="D77" s="28"/>
      <c r="E77" s="26" t="s">
        <v>141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31"/>
      <c r="L77" s="28"/>
      <c r="M77" s="31"/>
      <c r="N77" s="31"/>
      <c r="O77" s="31"/>
      <c r="P77" s="31"/>
    </row>
    <row r="78" spans="1:16" ht="38.5" customHeight="1">
      <c r="A78" s="18"/>
      <c r="B78" s="43"/>
      <c r="C78" s="29"/>
      <c r="D78" s="29"/>
      <c r="E78" s="26" t="s">
        <v>142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32"/>
      <c r="L78" s="29"/>
      <c r="M78" s="32"/>
      <c r="N78" s="32"/>
      <c r="O78" s="32"/>
      <c r="P78" s="32"/>
    </row>
    <row r="79" spans="1:16" ht="36" customHeight="1">
      <c r="A79" s="18"/>
      <c r="B79" s="41" t="s">
        <v>103</v>
      </c>
      <c r="C79" s="27">
        <v>503</v>
      </c>
      <c r="D79" s="27" t="s">
        <v>104</v>
      </c>
      <c r="E79" s="26" t="s">
        <v>18</v>
      </c>
      <c r="F79" s="20">
        <f>SUM(F80,F81,F82,F83)</f>
        <v>7650</v>
      </c>
      <c r="G79" s="20">
        <f>SUM(G80,G81,G82,G83)</f>
        <v>7650</v>
      </c>
      <c r="H79" s="20">
        <f>SUM(H80,H81,H82,H83)</f>
        <v>7650</v>
      </c>
      <c r="I79" s="20">
        <f>SUM(I80,I81,I82,I83)</f>
        <v>7650</v>
      </c>
      <c r="J79" s="20">
        <f>SUM(J80,J81,J82,J83)</f>
        <v>0</v>
      </c>
      <c r="K79" s="27" t="s">
        <v>59</v>
      </c>
      <c r="L79" s="27" t="s">
        <v>43</v>
      </c>
      <c r="M79" s="47">
        <v>3</v>
      </c>
      <c r="N79" s="27">
        <v>3</v>
      </c>
      <c r="O79" s="27">
        <v>3</v>
      </c>
      <c r="P79" s="27">
        <v>3</v>
      </c>
    </row>
    <row r="80" spans="1:16" ht="80.25" customHeight="1">
      <c r="A80" s="18"/>
      <c r="B80" s="42"/>
      <c r="C80" s="28"/>
      <c r="D80" s="28"/>
      <c r="E80" s="26" t="s">
        <v>143</v>
      </c>
      <c r="F80" s="20">
        <v>7650</v>
      </c>
      <c r="G80" s="20">
        <v>7650</v>
      </c>
      <c r="H80" s="20">
        <v>7650</v>
      </c>
      <c r="I80" s="20">
        <v>7650</v>
      </c>
      <c r="J80" s="20">
        <v>0</v>
      </c>
      <c r="K80" s="28"/>
      <c r="L80" s="28"/>
      <c r="M80" s="48"/>
      <c r="N80" s="28"/>
      <c r="O80" s="28"/>
      <c r="P80" s="28"/>
    </row>
    <row r="81" spans="1:16" ht="63.75" customHeight="1">
      <c r="A81" s="18"/>
      <c r="B81" s="42"/>
      <c r="C81" s="28"/>
      <c r="D81" s="28"/>
      <c r="E81" s="26" t="s">
        <v>140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8"/>
      <c r="L81" s="28"/>
      <c r="M81" s="48"/>
      <c r="N81" s="28"/>
      <c r="O81" s="28"/>
      <c r="P81" s="28"/>
    </row>
    <row r="82" spans="1:16" ht="78.75" customHeight="1">
      <c r="A82" s="18"/>
      <c r="B82" s="42"/>
      <c r="C82" s="28"/>
      <c r="D82" s="28"/>
      <c r="E82" s="26" t="s">
        <v>141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8"/>
      <c r="L82" s="28"/>
      <c r="M82" s="48"/>
      <c r="N82" s="28"/>
      <c r="O82" s="28"/>
      <c r="P82" s="28"/>
    </row>
    <row r="83" spans="1:16" ht="46" customHeight="1">
      <c r="A83" s="18"/>
      <c r="B83" s="43"/>
      <c r="C83" s="29"/>
      <c r="D83" s="29"/>
      <c r="E83" s="26" t="s">
        <v>142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9"/>
      <c r="L83" s="29"/>
      <c r="M83" s="49"/>
      <c r="N83" s="29"/>
      <c r="O83" s="29"/>
      <c r="P83" s="29"/>
    </row>
    <row r="84" spans="1:16" ht="42" customHeight="1">
      <c r="A84" s="18"/>
      <c r="B84" s="41" t="s">
        <v>105</v>
      </c>
      <c r="C84" s="27">
        <v>503</v>
      </c>
      <c r="D84" s="27" t="s">
        <v>106</v>
      </c>
      <c r="E84" s="26" t="s">
        <v>18</v>
      </c>
      <c r="F84" s="20">
        <f t="shared" ref="F84" si="5">SUM(F85,F86,F87,F88)</f>
        <v>27135846.59</v>
      </c>
      <c r="G84" s="20">
        <f t="shared" ref="G84:J84" si="6">SUM(G85,G86,G87,G88)</f>
        <v>27135846.59</v>
      </c>
      <c r="H84" s="20">
        <f t="shared" si="6"/>
        <v>27135846.59</v>
      </c>
      <c r="I84" s="20">
        <f t="shared" si="6"/>
        <v>27135846.59</v>
      </c>
      <c r="J84" s="20">
        <f t="shared" si="6"/>
        <v>0</v>
      </c>
      <c r="K84" s="27" t="s">
        <v>47</v>
      </c>
      <c r="L84" s="30" t="s">
        <v>43</v>
      </c>
      <c r="M84" s="30">
        <v>100</v>
      </c>
      <c r="N84" s="30">
        <v>100</v>
      </c>
      <c r="O84" s="30">
        <v>100</v>
      </c>
      <c r="P84" s="30">
        <v>100</v>
      </c>
    </row>
    <row r="85" spans="1:16" ht="81" customHeight="1">
      <c r="A85" s="18"/>
      <c r="B85" s="42"/>
      <c r="C85" s="28"/>
      <c r="D85" s="28"/>
      <c r="E85" s="26" t="s">
        <v>143</v>
      </c>
      <c r="F85" s="20">
        <v>10672536.99</v>
      </c>
      <c r="G85" s="20">
        <v>10672536.99</v>
      </c>
      <c r="H85" s="20">
        <v>10672536.99</v>
      </c>
      <c r="I85" s="20">
        <v>10672536.99</v>
      </c>
      <c r="J85" s="20">
        <v>0</v>
      </c>
      <c r="K85" s="28"/>
      <c r="L85" s="31"/>
      <c r="M85" s="31"/>
      <c r="N85" s="31"/>
      <c r="O85" s="31"/>
      <c r="P85" s="31"/>
    </row>
    <row r="86" spans="1:16" ht="59.25" customHeight="1">
      <c r="A86" s="18"/>
      <c r="B86" s="42"/>
      <c r="C86" s="28"/>
      <c r="D86" s="28"/>
      <c r="E86" s="26" t="s">
        <v>140</v>
      </c>
      <c r="F86" s="20">
        <v>16463309.6</v>
      </c>
      <c r="G86" s="20">
        <v>16463309.6</v>
      </c>
      <c r="H86" s="20">
        <v>16463309.6</v>
      </c>
      <c r="I86" s="20">
        <v>16463309.6</v>
      </c>
      <c r="J86" s="20">
        <v>0</v>
      </c>
      <c r="K86" s="28"/>
      <c r="L86" s="31"/>
      <c r="M86" s="31"/>
      <c r="N86" s="31"/>
      <c r="O86" s="31"/>
      <c r="P86" s="31"/>
    </row>
    <row r="87" spans="1:16" ht="72.75" customHeight="1">
      <c r="A87" s="18"/>
      <c r="B87" s="42"/>
      <c r="C87" s="28"/>
      <c r="D87" s="28"/>
      <c r="E87" s="26" t="s">
        <v>141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8"/>
      <c r="L87" s="31"/>
      <c r="M87" s="31"/>
      <c r="N87" s="31"/>
      <c r="O87" s="31"/>
      <c r="P87" s="31"/>
    </row>
    <row r="88" spans="1:16" ht="50.5" customHeight="1">
      <c r="A88" s="18"/>
      <c r="B88" s="43"/>
      <c r="C88" s="29"/>
      <c r="D88" s="29"/>
      <c r="E88" s="26" t="s">
        <v>142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9"/>
      <c r="L88" s="32"/>
      <c r="M88" s="32"/>
      <c r="N88" s="32"/>
      <c r="O88" s="32"/>
      <c r="P88" s="32"/>
    </row>
    <row r="89" spans="1:16" ht="35.25" customHeight="1">
      <c r="A89" s="18"/>
      <c r="B89" s="27" t="s">
        <v>107</v>
      </c>
      <c r="C89" s="27">
        <v>503</v>
      </c>
      <c r="D89" s="27" t="s">
        <v>108</v>
      </c>
      <c r="E89" s="26" t="s">
        <v>18</v>
      </c>
      <c r="F89" s="20">
        <f>SUM(F90,F91,F92,F93)</f>
        <v>3190707.89</v>
      </c>
      <c r="G89" s="20">
        <f>SUM(G90,G91,G92,G93)</f>
        <v>3190707.89</v>
      </c>
      <c r="H89" s="20">
        <f>SUM(H90,H91,H92,H93)</f>
        <v>3190707.89</v>
      </c>
      <c r="I89" s="20">
        <f>SUM(I90,I91,I92,I93)</f>
        <v>3190707.89</v>
      </c>
      <c r="J89" s="7">
        <v>0</v>
      </c>
      <c r="K89" s="27" t="s">
        <v>73</v>
      </c>
      <c r="L89" s="27" t="s">
        <v>43</v>
      </c>
      <c r="M89" s="47">
        <v>3</v>
      </c>
      <c r="N89" s="27">
        <v>3</v>
      </c>
      <c r="O89" s="27">
        <v>3</v>
      </c>
      <c r="P89" s="27">
        <v>3</v>
      </c>
    </row>
    <row r="90" spans="1:16" ht="101.25" customHeight="1">
      <c r="A90" s="18"/>
      <c r="B90" s="28"/>
      <c r="C90" s="28"/>
      <c r="D90" s="28"/>
      <c r="E90" s="26" t="s">
        <v>143</v>
      </c>
      <c r="F90" s="20">
        <v>530064.27</v>
      </c>
      <c r="G90" s="20">
        <v>530064.27</v>
      </c>
      <c r="H90" s="20">
        <v>530064.27</v>
      </c>
      <c r="I90" s="20">
        <v>530064.27</v>
      </c>
      <c r="J90" s="7">
        <v>0</v>
      </c>
      <c r="K90" s="28"/>
      <c r="L90" s="28"/>
      <c r="M90" s="48"/>
      <c r="N90" s="28"/>
      <c r="O90" s="28"/>
      <c r="P90" s="28"/>
    </row>
    <row r="91" spans="1:16" ht="59.25" customHeight="1">
      <c r="A91" s="18"/>
      <c r="B91" s="28"/>
      <c r="C91" s="28"/>
      <c r="D91" s="28"/>
      <c r="E91" s="26" t="s">
        <v>140</v>
      </c>
      <c r="F91" s="20">
        <v>2660643.62</v>
      </c>
      <c r="G91" s="20">
        <v>2660643.62</v>
      </c>
      <c r="H91" s="20">
        <v>2660643.62</v>
      </c>
      <c r="I91" s="20">
        <v>2660643.62</v>
      </c>
      <c r="J91" s="7">
        <v>0</v>
      </c>
      <c r="K91" s="28"/>
      <c r="L91" s="28"/>
      <c r="M91" s="48"/>
      <c r="N91" s="28"/>
      <c r="O91" s="28"/>
      <c r="P91" s="28"/>
    </row>
    <row r="92" spans="1:16" ht="79.5" customHeight="1">
      <c r="A92" s="18"/>
      <c r="B92" s="28"/>
      <c r="C92" s="28"/>
      <c r="D92" s="28"/>
      <c r="E92" s="26" t="s">
        <v>141</v>
      </c>
      <c r="F92" s="20">
        <v>0</v>
      </c>
      <c r="G92" s="20">
        <v>0</v>
      </c>
      <c r="H92" s="20">
        <v>0</v>
      </c>
      <c r="I92" s="20">
        <v>0</v>
      </c>
      <c r="J92" s="7">
        <v>0</v>
      </c>
      <c r="K92" s="28"/>
      <c r="L92" s="28"/>
      <c r="M92" s="48"/>
      <c r="N92" s="28"/>
      <c r="O92" s="28"/>
      <c r="P92" s="28"/>
    </row>
    <row r="93" spans="1:16" ht="43.5" customHeight="1">
      <c r="A93" s="18"/>
      <c r="B93" s="29"/>
      <c r="C93" s="29"/>
      <c r="D93" s="29"/>
      <c r="E93" s="26" t="s">
        <v>142</v>
      </c>
      <c r="F93" s="20">
        <v>0</v>
      </c>
      <c r="G93" s="20">
        <v>0</v>
      </c>
      <c r="H93" s="20">
        <v>0</v>
      </c>
      <c r="I93" s="20">
        <v>0</v>
      </c>
      <c r="J93" s="7">
        <v>0</v>
      </c>
      <c r="K93" s="29"/>
      <c r="L93" s="29"/>
      <c r="M93" s="49"/>
      <c r="N93" s="29"/>
      <c r="O93" s="29"/>
      <c r="P93" s="29"/>
    </row>
    <row r="94" spans="1:16" s="11" customFormat="1" ht="36">
      <c r="A94" s="58" t="s">
        <v>25</v>
      </c>
      <c r="B94" s="58"/>
      <c r="C94" s="75" t="s">
        <v>19</v>
      </c>
      <c r="D94" s="58"/>
      <c r="E94" s="26" t="s">
        <v>18</v>
      </c>
      <c r="F94" s="10">
        <f>F69</f>
        <v>35591933.829999998</v>
      </c>
      <c r="G94" s="10">
        <f>G69</f>
        <v>35591933.829999998</v>
      </c>
      <c r="H94" s="10">
        <f t="shared" ref="H94:I97" si="7">H64</f>
        <v>35591933.829999998</v>
      </c>
      <c r="I94" s="10">
        <f t="shared" si="7"/>
        <v>35591933.829999998</v>
      </c>
      <c r="J94" s="7">
        <f t="shared" si="4"/>
        <v>0</v>
      </c>
      <c r="K94" s="59"/>
      <c r="L94" s="75" t="s">
        <v>19</v>
      </c>
      <c r="M94" s="75" t="s">
        <v>19</v>
      </c>
      <c r="N94" s="75" t="s">
        <v>19</v>
      </c>
      <c r="O94" s="75" t="s">
        <v>19</v>
      </c>
      <c r="P94" s="75" t="s">
        <v>19</v>
      </c>
    </row>
    <row r="95" spans="1:16" s="11" customFormat="1" ht="90">
      <c r="A95" s="58"/>
      <c r="B95" s="58"/>
      <c r="C95" s="75"/>
      <c r="D95" s="58"/>
      <c r="E95" s="26" t="s">
        <v>143</v>
      </c>
      <c r="F95" s="10">
        <f t="shared" ref="F95:G97" si="8">H95</f>
        <v>16461980.609999999</v>
      </c>
      <c r="G95" s="10">
        <f t="shared" si="8"/>
        <v>16461980.609999999</v>
      </c>
      <c r="H95" s="10">
        <f t="shared" si="7"/>
        <v>16461980.609999999</v>
      </c>
      <c r="I95" s="10">
        <f t="shared" si="7"/>
        <v>16461980.609999999</v>
      </c>
      <c r="J95" s="7">
        <f t="shared" si="4"/>
        <v>0</v>
      </c>
      <c r="K95" s="59"/>
      <c r="L95" s="75"/>
      <c r="M95" s="75"/>
      <c r="N95" s="75"/>
      <c r="O95" s="75"/>
      <c r="P95" s="75"/>
    </row>
    <row r="96" spans="1:16" s="11" customFormat="1" ht="54">
      <c r="A96" s="58"/>
      <c r="B96" s="58"/>
      <c r="C96" s="75"/>
      <c r="D96" s="58"/>
      <c r="E96" s="26" t="s">
        <v>140</v>
      </c>
      <c r="F96" s="10">
        <f t="shared" si="8"/>
        <v>19129953.219999999</v>
      </c>
      <c r="G96" s="10">
        <f t="shared" si="8"/>
        <v>19129953.219999999</v>
      </c>
      <c r="H96" s="10">
        <f t="shared" si="7"/>
        <v>19129953.219999999</v>
      </c>
      <c r="I96" s="10">
        <f t="shared" si="7"/>
        <v>19129953.219999999</v>
      </c>
      <c r="J96" s="7">
        <f t="shared" si="4"/>
        <v>0</v>
      </c>
      <c r="K96" s="59"/>
      <c r="L96" s="75"/>
      <c r="M96" s="75"/>
      <c r="N96" s="75"/>
      <c r="O96" s="75"/>
      <c r="P96" s="75"/>
    </row>
    <row r="97" spans="1:16" s="11" customFormat="1" ht="72">
      <c r="A97" s="58"/>
      <c r="B97" s="58"/>
      <c r="C97" s="75"/>
      <c r="D97" s="58"/>
      <c r="E97" s="26" t="s">
        <v>141</v>
      </c>
      <c r="F97" s="10">
        <f t="shared" si="8"/>
        <v>0</v>
      </c>
      <c r="G97" s="10">
        <f t="shared" si="8"/>
        <v>0</v>
      </c>
      <c r="H97" s="10">
        <f t="shared" si="7"/>
        <v>0</v>
      </c>
      <c r="I97" s="10">
        <f t="shared" si="7"/>
        <v>0</v>
      </c>
      <c r="J97" s="7">
        <f t="shared" si="4"/>
        <v>0</v>
      </c>
      <c r="K97" s="59"/>
      <c r="L97" s="75"/>
      <c r="M97" s="75"/>
      <c r="N97" s="75"/>
      <c r="O97" s="75"/>
      <c r="P97" s="75"/>
    </row>
    <row r="98" spans="1:16" s="11" customFormat="1" ht="36">
      <c r="A98" s="58"/>
      <c r="B98" s="58"/>
      <c r="C98" s="75"/>
      <c r="D98" s="58"/>
      <c r="E98" s="26" t="s">
        <v>142</v>
      </c>
      <c r="F98" s="10">
        <f>H98</f>
        <v>0</v>
      </c>
      <c r="G98" s="10">
        <v>0</v>
      </c>
      <c r="H98" s="17">
        <v>0</v>
      </c>
      <c r="I98" s="17">
        <v>0</v>
      </c>
      <c r="J98" s="7">
        <f t="shared" si="4"/>
        <v>0</v>
      </c>
      <c r="K98" s="59"/>
      <c r="L98" s="75"/>
      <c r="M98" s="75"/>
      <c r="N98" s="75"/>
      <c r="O98" s="75"/>
      <c r="P98" s="75"/>
    </row>
    <row r="99" spans="1:16" ht="24" customHeight="1">
      <c r="A99" s="62" t="s">
        <v>45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1:16" ht="24" customHeight="1">
      <c r="A100" s="62" t="s">
        <v>44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ht="37.15" customHeight="1">
      <c r="A101" s="40"/>
      <c r="B101" s="54" t="s">
        <v>76</v>
      </c>
      <c r="C101" s="54"/>
      <c r="D101" s="54"/>
      <c r="E101" s="26" t="s">
        <v>18</v>
      </c>
      <c r="F101" s="7">
        <f>F102+F103+F105+F104</f>
        <v>4125804.4000000004</v>
      </c>
      <c r="G101" s="7">
        <f>G102+G103+G105+G104</f>
        <v>4125804.4000000004</v>
      </c>
      <c r="H101" s="7">
        <f>SUM(H102:H105)</f>
        <v>4125804.4000000004</v>
      </c>
      <c r="I101" s="7">
        <f>SUM(I102:I105)</f>
        <v>4125804.4000000004</v>
      </c>
      <c r="J101" s="7">
        <f t="shared" ref="J101:J130" si="9">H101-I101</f>
        <v>0</v>
      </c>
      <c r="K101" s="40" t="s">
        <v>19</v>
      </c>
      <c r="L101" s="40" t="s">
        <v>19</v>
      </c>
      <c r="M101" s="40" t="s">
        <v>19</v>
      </c>
      <c r="N101" s="40" t="s">
        <v>19</v>
      </c>
      <c r="O101" s="40" t="s">
        <v>19</v>
      </c>
      <c r="P101" s="40" t="s">
        <v>19</v>
      </c>
    </row>
    <row r="102" spans="1:16" ht="99.75" customHeight="1">
      <c r="A102" s="40"/>
      <c r="B102" s="54"/>
      <c r="C102" s="54"/>
      <c r="D102" s="54"/>
      <c r="E102" s="26" t="s">
        <v>143</v>
      </c>
      <c r="F102" s="7">
        <f t="shared" ref="F102:F130" si="10">H102</f>
        <v>2653923.1</v>
      </c>
      <c r="G102" s="7">
        <f t="shared" ref="G102:G130" si="11">I102</f>
        <v>2653923.1</v>
      </c>
      <c r="H102" s="7">
        <v>2653923.1</v>
      </c>
      <c r="I102" s="7">
        <v>2653923.1</v>
      </c>
      <c r="J102" s="7">
        <f t="shared" si="9"/>
        <v>0</v>
      </c>
      <c r="K102" s="40"/>
      <c r="L102" s="40"/>
      <c r="M102" s="40"/>
      <c r="N102" s="40"/>
      <c r="O102" s="40"/>
      <c r="P102" s="40"/>
    </row>
    <row r="103" spans="1:16" ht="58.5" customHeight="1">
      <c r="A103" s="40"/>
      <c r="B103" s="54"/>
      <c r="C103" s="54"/>
      <c r="D103" s="54"/>
      <c r="E103" s="26" t="s">
        <v>140</v>
      </c>
      <c r="F103" s="7">
        <f t="shared" si="10"/>
        <v>1471881.3</v>
      </c>
      <c r="G103" s="7">
        <f t="shared" si="11"/>
        <v>1471881.3</v>
      </c>
      <c r="H103" s="7">
        <v>1471881.3</v>
      </c>
      <c r="I103" s="7">
        <v>1471881.3</v>
      </c>
      <c r="J103" s="7">
        <f t="shared" si="9"/>
        <v>0</v>
      </c>
      <c r="K103" s="40"/>
      <c r="L103" s="40"/>
      <c r="M103" s="40"/>
      <c r="N103" s="40"/>
      <c r="O103" s="40"/>
      <c r="P103" s="40"/>
    </row>
    <row r="104" spans="1:16" ht="76" customHeight="1">
      <c r="A104" s="40"/>
      <c r="B104" s="54"/>
      <c r="C104" s="54"/>
      <c r="D104" s="54"/>
      <c r="E104" s="26" t="s">
        <v>141</v>
      </c>
      <c r="F104" s="7">
        <f t="shared" si="10"/>
        <v>0</v>
      </c>
      <c r="G104" s="7">
        <f t="shared" si="11"/>
        <v>0</v>
      </c>
      <c r="H104" s="7">
        <v>0</v>
      </c>
      <c r="I104" s="7">
        <v>0</v>
      </c>
      <c r="J104" s="7">
        <f t="shared" si="9"/>
        <v>0</v>
      </c>
      <c r="K104" s="40"/>
      <c r="L104" s="40"/>
      <c r="M104" s="40"/>
      <c r="N104" s="40"/>
      <c r="O104" s="40"/>
      <c r="P104" s="40"/>
    </row>
    <row r="105" spans="1:16" ht="38.5" customHeight="1">
      <c r="A105" s="40"/>
      <c r="B105" s="54"/>
      <c r="C105" s="54"/>
      <c r="D105" s="54"/>
      <c r="E105" s="26" t="s">
        <v>142</v>
      </c>
      <c r="F105" s="7">
        <f t="shared" si="10"/>
        <v>0</v>
      </c>
      <c r="G105" s="7">
        <f t="shared" si="11"/>
        <v>0</v>
      </c>
      <c r="H105" s="7">
        <v>0</v>
      </c>
      <c r="I105" s="7">
        <v>0</v>
      </c>
      <c r="J105" s="7">
        <f t="shared" si="9"/>
        <v>0</v>
      </c>
      <c r="K105" s="40"/>
      <c r="L105" s="40"/>
      <c r="M105" s="40"/>
      <c r="N105" s="40"/>
      <c r="O105" s="40"/>
      <c r="P105" s="40"/>
    </row>
    <row r="106" spans="1:16" ht="48" customHeight="1">
      <c r="A106" s="54"/>
      <c r="B106" s="54" t="s">
        <v>74</v>
      </c>
      <c r="C106" s="27">
        <v>503</v>
      </c>
      <c r="D106" s="54" t="s">
        <v>75</v>
      </c>
      <c r="E106" s="26" t="s">
        <v>18</v>
      </c>
      <c r="F106" s="7">
        <f t="shared" si="10"/>
        <v>4125804.4000000004</v>
      </c>
      <c r="G106" s="7">
        <f t="shared" si="11"/>
        <v>4125804.4000000004</v>
      </c>
      <c r="H106" s="7">
        <f>SUM(H107:H110)</f>
        <v>4125804.4000000004</v>
      </c>
      <c r="I106" s="7">
        <f>SUM(I107:I110)</f>
        <v>4125804.4000000004</v>
      </c>
      <c r="J106" s="7">
        <f t="shared" si="9"/>
        <v>0</v>
      </c>
      <c r="K106" s="40" t="s">
        <v>19</v>
      </c>
      <c r="L106" s="40" t="s">
        <v>19</v>
      </c>
      <c r="M106" s="40" t="s">
        <v>19</v>
      </c>
      <c r="N106" s="40" t="s">
        <v>19</v>
      </c>
      <c r="O106" s="40" t="s">
        <v>19</v>
      </c>
      <c r="P106" s="40" t="s">
        <v>19</v>
      </c>
    </row>
    <row r="107" spans="1:16" ht="88.5" customHeight="1">
      <c r="A107" s="54"/>
      <c r="B107" s="54"/>
      <c r="C107" s="28"/>
      <c r="D107" s="54"/>
      <c r="E107" s="26" t="s">
        <v>143</v>
      </c>
      <c r="F107" s="7">
        <f t="shared" si="10"/>
        <v>2653923.1</v>
      </c>
      <c r="G107" s="7">
        <f t="shared" si="11"/>
        <v>2653923.1</v>
      </c>
      <c r="H107" s="7">
        <v>2653923.1</v>
      </c>
      <c r="I107" s="7">
        <v>2653923.1</v>
      </c>
      <c r="J107" s="7">
        <f t="shared" si="9"/>
        <v>0</v>
      </c>
      <c r="K107" s="40"/>
      <c r="L107" s="40"/>
      <c r="M107" s="40"/>
      <c r="N107" s="40"/>
      <c r="O107" s="40"/>
      <c r="P107" s="40"/>
    </row>
    <row r="108" spans="1:16" ht="62.25" customHeight="1">
      <c r="A108" s="54"/>
      <c r="B108" s="54"/>
      <c r="C108" s="28"/>
      <c r="D108" s="54"/>
      <c r="E108" s="26" t="s">
        <v>140</v>
      </c>
      <c r="F108" s="7">
        <f t="shared" si="10"/>
        <v>1471881.3</v>
      </c>
      <c r="G108" s="7">
        <f t="shared" si="11"/>
        <v>1471881.3</v>
      </c>
      <c r="H108" s="7">
        <v>1471881.3</v>
      </c>
      <c r="I108" s="7">
        <v>1471881.3</v>
      </c>
      <c r="J108" s="7">
        <f t="shared" si="9"/>
        <v>0</v>
      </c>
      <c r="K108" s="40"/>
      <c r="L108" s="40"/>
      <c r="M108" s="40"/>
      <c r="N108" s="40"/>
      <c r="O108" s="40"/>
      <c r="P108" s="40"/>
    </row>
    <row r="109" spans="1:16" ht="78.75" customHeight="1">
      <c r="A109" s="54"/>
      <c r="B109" s="54"/>
      <c r="C109" s="28"/>
      <c r="D109" s="54"/>
      <c r="E109" s="26" t="s">
        <v>141</v>
      </c>
      <c r="F109" s="7">
        <f t="shared" si="10"/>
        <v>0</v>
      </c>
      <c r="G109" s="7">
        <f t="shared" si="11"/>
        <v>0</v>
      </c>
      <c r="H109" s="7">
        <v>0</v>
      </c>
      <c r="I109" s="7">
        <v>0</v>
      </c>
      <c r="J109" s="7">
        <f t="shared" si="9"/>
        <v>0</v>
      </c>
      <c r="K109" s="40"/>
      <c r="L109" s="40"/>
      <c r="M109" s="40"/>
      <c r="N109" s="40"/>
      <c r="O109" s="40"/>
      <c r="P109" s="40"/>
    </row>
    <row r="110" spans="1:16" ht="43.5" customHeight="1">
      <c r="A110" s="54"/>
      <c r="B110" s="54"/>
      <c r="C110" s="29"/>
      <c r="D110" s="54"/>
      <c r="E110" s="26" t="s">
        <v>142</v>
      </c>
      <c r="F110" s="7">
        <f t="shared" si="10"/>
        <v>0</v>
      </c>
      <c r="G110" s="7">
        <f t="shared" si="11"/>
        <v>0</v>
      </c>
      <c r="H110" s="7">
        <v>0</v>
      </c>
      <c r="I110" s="7">
        <v>0</v>
      </c>
      <c r="J110" s="7">
        <f t="shared" si="9"/>
        <v>0</v>
      </c>
      <c r="K110" s="40"/>
      <c r="L110" s="40"/>
      <c r="M110" s="40"/>
      <c r="N110" s="40"/>
      <c r="O110" s="40"/>
      <c r="P110" s="40"/>
    </row>
    <row r="111" spans="1:16" ht="42" customHeight="1">
      <c r="A111" s="18"/>
      <c r="B111" s="27" t="s">
        <v>109</v>
      </c>
      <c r="C111" s="27">
        <v>503</v>
      </c>
      <c r="D111" s="27" t="s">
        <v>110</v>
      </c>
      <c r="E111" s="26" t="s">
        <v>18</v>
      </c>
      <c r="F111" s="20">
        <f t="shared" ref="F111" si="12">SUM(F112:F115)</f>
        <v>416673.53</v>
      </c>
      <c r="G111" s="20">
        <f t="shared" ref="G111:I111" si="13">SUM(G112:G115)</f>
        <v>416673.53</v>
      </c>
      <c r="H111" s="20">
        <f t="shared" si="13"/>
        <v>416673.53</v>
      </c>
      <c r="I111" s="20">
        <f t="shared" si="13"/>
        <v>416673.53</v>
      </c>
      <c r="J111" s="7">
        <v>0</v>
      </c>
      <c r="K111" s="30" t="s">
        <v>48</v>
      </c>
      <c r="L111" s="30" t="s">
        <v>50</v>
      </c>
      <c r="M111" s="41">
        <v>10000</v>
      </c>
      <c r="N111" s="41">
        <v>10000</v>
      </c>
      <c r="O111" s="41">
        <v>10000</v>
      </c>
      <c r="P111" s="41">
        <v>10000</v>
      </c>
    </row>
    <row r="112" spans="1:16" ht="79.5" customHeight="1">
      <c r="A112" s="18"/>
      <c r="B112" s="28"/>
      <c r="C112" s="28"/>
      <c r="D112" s="28"/>
      <c r="E112" s="26" t="s">
        <v>143</v>
      </c>
      <c r="F112" s="20">
        <v>416673.53</v>
      </c>
      <c r="G112" s="20">
        <v>416673.53</v>
      </c>
      <c r="H112" s="20">
        <v>416673.53</v>
      </c>
      <c r="I112" s="20">
        <v>416673.53</v>
      </c>
      <c r="J112" s="7">
        <v>0</v>
      </c>
      <c r="K112" s="31"/>
      <c r="L112" s="31"/>
      <c r="M112" s="42"/>
      <c r="N112" s="42"/>
      <c r="O112" s="42"/>
      <c r="P112" s="42"/>
    </row>
    <row r="113" spans="1:16" ht="55.5" customHeight="1">
      <c r="A113" s="18"/>
      <c r="B113" s="28"/>
      <c r="C113" s="28"/>
      <c r="D113" s="28"/>
      <c r="E113" s="26" t="s">
        <v>140</v>
      </c>
      <c r="F113" s="20">
        <v>0</v>
      </c>
      <c r="G113" s="20">
        <v>0</v>
      </c>
      <c r="H113" s="20">
        <v>0</v>
      </c>
      <c r="I113" s="20">
        <v>0</v>
      </c>
      <c r="J113" s="7">
        <v>0</v>
      </c>
      <c r="K113" s="31"/>
      <c r="L113" s="31"/>
      <c r="M113" s="42"/>
      <c r="N113" s="42"/>
      <c r="O113" s="42"/>
      <c r="P113" s="42"/>
    </row>
    <row r="114" spans="1:16" ht="72.5" customHeight="1">
      <c r="A114" s="18"/>
      <c r="B114" s="28"/>
      <c r="C114" s="28"/>
      <c r="D114" s="28"/>
      <c r="E114" s="26" t="s">
        <v>141</v>
      </c>
      <c r="F114" s="20">
        <v>0</v>
      </c>
      <c r="G114" s="20">
        <v>0</v>
      </c>
      <c r="H114" s="20">
        <v>0</v>
      </c>
      <c r="I114" s="20">
        <v>0</v>
      </c>
      <c r="J114" s="7">
        <v>0</v>
      </c>
      <c r="K114" s="31"/>
      <c r="L114" s="31"/>
      <c r="M114" s="42"/>
      <c r="N114" s="42"/>
      <c r="O114" s="42"/>
      <c r="P114" s="42"/>
    </row>
    <row r="115" spans="1:16" ht="40" customHeight="1">
      <c r="A115" s="18"/>
      <c r="B115" s="29"/>
      <c r="C115" s="29"/>
      <c r="D115" s="29"/>
      <c r="E115" s="26" t="s">
        <v>142</v>
      </c>
      <c r="F115" s="20">
        <v>0</v>
      </c>
      <c r="G115" s="20">
        <v>0</v>
      </c>
      <c r="H115" s="20">
        <v>0</v>
      </c>
      <c r="I115" s="20">
        <v>0</v>
      </c>
      <c r="J115" s="7">
        <v>0</v>
      </c>
      <c r="K115" s="32"/>
      <c r="L115" s="32"/>
      <c r="M115" s="43"/>
      <c r="N115" s="43"/>
      <c r="O115" s="43"/>
      <c r="P115" s="43"/>
    </row>
    <row r="116" spans="1:16" ht="37.5" customHeight="1">
      <c r="A116" s="18"/>
      <c r="B116" s="27" t="s">
        <v>111</v>
      </c>
      <c r="C116" s="27">
        <v>503</v>
      </c>
      <c r="D116" s="27" t="s">
        <v>112</v>
      </c>
      <c r="E116" s="26" t="s">
        <v>18</v>
      </c>
      <c r="F116" s="20">
        <f t="shared" ref="F116" si="14">SUM(F117:F120)</f>
        <v>3207776.87</v>
      </c>
      <c r="G116" s="20">
        <f t="shared" ref="G116:I116" si="15">SUM(G117:G120)</f>
        <v>3207776.87</v>
      </c>
      <c r="H116" s="20">
        <f t="shared" si="15"/>
        <v>3207776.87</v>
      </c>
      <c r="I116" s="20">
        <f t="shared" si="15"/>
        <v>3207776.87</v>
      </c>
      <c r="J116" s="7">
        <v>0</v>
      </c>
      <c r="K116" s="30" t="s">
        <v>47</v>
      </c>
      <c r="L116" s="30" t="s">
        <v>43</v>
      </c>
      <c r="M116" s="30">
        <v>100</v>
      </c>
      <c r="N116" s="30">
        <v>100</v>
      </c>
      <c r="O116" s="30">
        <v>100</v>
      </c>
      <c r="P116" s="30">
        <v>100</v>
      </c>
    </row>
    <row r="117" spans="1:16" ht="75.75" customHeight="1">
      <c r="A117" s="18"/>
      <c r="B117" s="28"/>
      <c r="C117" s="28"/>
      <c r="D117" s="28"/>
      <c r="E117" s="26" t="s">
        <v>143</v>
      </c>
      <c r="F117" s="20">
        <v>1735895.57</v>
      </c>
      <c r="G117" s="20">
        <v>1735895.57</v>
      </c>
      <c r="H117" s="20">
        <v>1735895.57</v>
      </c>
      <c r="I117" s="20">
        <v>1735895.57</v>
      </c>
      <c r="J117" s="7">
        <v>0</v>
      </c>
      <c r="K117" s="31"/>
      <c r="L117" s="31"/>
      <c r="M117" s="31"/>
      <c r="N117" s="31"/>
      <c r="O117" s="31"/>
      <c r="P117" s="31"/>
    </row>
    <row r="118" spans="1:16" ht="56.25" customHeight="1">
      <c r="A118" s="18"/>
      <c r="B118" s="28"/>
      <c r="C118" s="28"/>
      <c r="D118" s="28"/>
      <c r="E118" s="26" t="s">
        <v>140</v>
      </c>
      <c r="F118" s="20">
        <v>1471881.3</v>
      </c>
      <c r="G118" s="20">
        <v>1471881.3</v>
      </c>
      <c r="H118" s="20">
        <v>1471881.3</v>
      </c>
      <c r="I118" s="20">
        <v>1471881.3</v>
      </c>
      <c r="J118" s="7">
        <v>0</v>
      </c>
      <c r="K118" s="31"/>
      <c r="L118" s="31"/>
      <c r="M118" s="31"/>
      <c r="N118" s="31"/>
      <c r="O118" s="31"/>
      <c r="P118" s="31"/>
    </row>
    <row r="119" spans="1:16" ht="74.5" customHeight="1">
      <c r="A119" s="18"/>
      <c r="B119" s="28"/>
      <c r="C119" s="28"/>
      <c r="D119" s="28"/>
      <c r="E119" s="26" t="s">
        <v>141</v>
      </c>
      <c r="F119" s="20">
        <v>0</v>
      </c>
      <c r="G119" s="20">
        <v>0</v>
      </c>
      <c r="H119" s="20">
        <v>0</v>
      </c>
      <c r="I119" s="20">
        <v>0</v>
      </c>
      <c r="J119" s="7">
        <v>0</v>
      </c>
      <c r="K119" s="31"/>
      <c r="L119" s="31"/>
      <c r="M119" s="31"/>
      <c r="N119" s="31"/>
      <c r="O119" s="31"/>
      <c r="P119" s="31"/>
    </row>
    <row r="120" spans="1:16" ht="45.5" customHeight="1">
      <c r="A120" s="18"/>
      <c r="B120" s="29"/>
      <c r="C120" s="29"/>
      <c r="D120" s="29"/>
      <c r="E120" s="26" t="s">
        <v>142</v>
      </c>
      <c r="F120" s="20">
        <v>0</v>
      </c>
      <c r="G120" s="20">
        <v>0</v>
      </c>
      <c r="H120" s="20">
        <v>0</v>
      </c>
      <c r="I120" s="20">
        <v>0</v>
      </c>
      <c r="J120" s="7">
        <v>0</v>
      </c>
      <c r="K120" s="32"/>
      <c r="L120" s="32"/>
      <c r="M120" s="32"/>
      <c r="N120" s="32"/>
      <c r="O120" s="32"/>
      <c r="P120" s="32"/>
    </row>
    <row r="121" spans="1:16" ht="40.5" customHeight="1">
      <c r="A121" s="18"/>
      <c r="B121" s="27" t="s">
        <v>113</v>
      </c>
      <c r="C121" s="27">
        <v>503</v>
      </c>
      <c r="D121" s="27" t="s">
        <v>114</v>
      </c>
      <c r="E121" s="26" t="s">
        <v>18</v>
      </c>
      <c r="F121" s="20">
        <f t="shared" ref="F121" si="16">SUM(F122:F125)</f>
        <v>501354</v>
      </c>
      <c r="G121" s="20">
        <f t="shared" ref="G121:I121" si="17">SUM(G122:G125)</f>
        <v>501354</v>
      </c>
      <c r="H121" s="20">
        <f t="shared" si="17"/>
        <v>501354</v>
      </c>
      <c r="I121" s="20">
        <f t="shared" si="17"/>
        <v>501354</v>
      </c>
      <c r="J121" s="7">
        <v>0</v>
      </c>
      <c r="K121" s="30" t="s">
        <v>49</v>
      </c>
      <c r="L121" s="30" t="s">
        <v>50</v>
      </c>
      <c r="M121" s="27">
        <v>500</v>
      </c>
      <c r="N121" s="27">
        <v>500</v>
      </c>
      <c r="O121" s="27">
        <v>500</v>
      </c>
      <c r="P121" s="27">
        <v>500</v>
      </c>
    </row>
    <row r="122" spans="1:16" ht="96" customHeight="1">
      <c r="A122" s="18"/>
      <c r="B122" s="28"/>
      <c r="C122" s="28"/>
      <c r="D122" s="28"/>
      <c r="E122" s="26" t="s">
        <v>143</v>
      </c>
      <c r="F122" s="20">
        <v>501354</v>
      </c>
      <c r="G122" s="20">
        <v>501354</v>
      </c>
      <c r="H122" s="20">
        <v>501354</v>
      </c>
      <c r="I122" s="20">
        <v>501354</v>
      </c>
      <c r="J122" s="7">
        <v>0</v>
      </c>
      <c r="K122" s="31"/>
      <c r="L122" s="31"/>
      <c r="M122" s="28"/>
      <c r="N122" s="28"/>
      <c r="O122" s="28"/>
      <c r="P122" s="28"/>
    </row>
    <row r="123" spans="1:16" ht="53.25" customHeight="1">
      <c r="A123" s="18"/>
      <c r="B123" s="28"/>
      <c r="C123" s="28"/>
      <c r="D123" s="28"/>
      <c r="E123" s="26" t="s">
        <v>140</v>
      </c>
      <c r="F123" s="20">
        <v>0</v>
      </c>
      <c r="G123" s="20">
        <v>0</v>
      </c>
      <c r="H123" s="20">
        <v>0</v>
      </c>
      <c r="I123" s="20">
        <v>0</v>
      </c>
      <c r="J123" s="7">
        <v>0</v>
      </c>
      <c r="K123" s="31"/>
      <c r="L123" s="31"/>
      <c r="M123" s="28"/>
      <c r="N123" s="28"/>
      <c r="O123" s="28"/>
      <c r="P123" s="28"/>
    </row>
    <row r="124" spans="1:16" ht="75" customHeight="1">
      <c r="A124" s="18"/>
      <c r="B124" s="28"/>
      <c r="C124" s="28"/>
      <c r="D124" s="28"/>
      <c r="E124" s="26" t="s">
        <v>141</v>
      </c>
      <c r="F124" s="20">
        <v>0</v>
      </c>
      <c r="G124" s="20">
        <v>0</v>
      </c>
      <c r="H124" s="20">
        <v>0</v>
      </c>
      <c r="I124" s="20">
        <v>0</v>
      </c>
      <c r="J124" s="7">
        <v>0</v>
      </c>
      <c r="K124" s="31"/>
      <c r="L124" s="31"/>
      <c r="M124" s="28"/>
      <c r="N124" s="28"/>
      <c r="O124" s="28"/>
      <c r="P124" s="28"/>
    </row>
    <row r="125" spans="1:16" ht="58.5" customHeight="1">
      <c r="A125" s="18"/>
      <c r="B125" s="29"/>
      <c r="C125" s="29"/>
      <c r="D125" s="29"/>
      <c r="E125" s="26" t="s">
        <v>142</v>
      </c>
      <c r="F125" s="20">
        <v>0</v>
      </c>
      <c r="G125" s="20">
        <v>0</v>
      </c>
      <c r="H125" s="20">
        <v>0</v>
      </c>
      <c r="I125" s="20">
        <v>0</v>
      </c>
      <c r="J125" s="7">
        <v>0</v>
      </c>
      <c r="K125" s="32"/>
      <c r="L125" s="32"/>
      <c r="M125" s="29"/>
      <c r="N125" s="29"/>
      <c r="O125" s="29"/>
      <c r="P125" s="29"/>
    </row>
    <row r="126" spans="1:16" ht="40.5" customHeight="1">
      <c r="A126" s="54" t="s">
        <v>26</v>
      </c>
      <c r="B126" s="54"/>
      <c r="C126" s="40" t="s">
        <v>19</v>
      </c>
      <c r="D126" s="54"/>
      <c r="E126" s="26" t="s">
        <v>18</v>
      </c>
      <c r="F126" s="7">
        <f t="shared" si="10"/>
        <v>4125804.4000000004</v>
      </c>
      <c r="G126" s="7">
        <f t="shared" si="11"/>
        <v>4125804.4000000004</v>
      </c>
      <c r="H126" s="7">
        <f>SUM(H127:H130)</f>
        <v>4125804.4000000004</v>
      </c>
      <c r="I126" s="7">
        <f>SUM(I127:I130)</f>
        <v>4125804.4000000004</v>
      </c>
      <c r="J126" s="7">
        <f t="shared" si="9"/>
        <v>0</v>
      </c>
      <c r="K126" s="40" t="s">
        <v>19</v>
      </c>
      <c r="L126" s="40" t="s">
        <v>19</v>
      </c>
      <c r="M126" s="40" t="s">
        <v>19</v>
      </c>
      <c r="N126" s="40" t="s">
        <v>19</v>
      </c>
      <c r="O126" s="40" t="s">
        <v>19</v>
      </c>
      <c r="P126" s="40" t="s">
        <v>19</v>
      </c>
    </row>
    <row r="127" spans="1:16" ht="84" customHeight="1">
      <c r="A127" s="54"/>
      <c r="B127" s="54"/>
      <c r="C127" s="40"/>
      <c r="D127" s="54"/>
      <c r="E127" s="26" t="s">
        <v>143</v>
      </c>
      <c r="F127" s="7">
        <f t="shared" si="10"/>
        <v>2653923.1</v>
      </c>
      <c r="G127" s="7">
        <f t="shared" si="11"/>
        <v>2653923.1</v>
      </c>
      <c r="H127" s="7">
        <v>2653923.1</v>
      </c>
      <c r="I127" s="7">
        <v>2653923.1</v>
      </c>
      <c r="J127" s="7">
        <f t="shared" si="9"/>
        <v>0</v>
      </c>
      <c r="K127" s="40"/>
      <c r="L127" s="40"/>
      <c r="M127" s="40"/>
      <c r="N127" s="40"/>
      <c r="O127" s="40"/>
      <c r="P127" s="40"/>
    </row>
    <row r="128" spans="1:16" ht="62.25" customHeight="1">
      <c r="A128" s="54"/>
      <c r="B128" s="54"/>
      <c r="C128" s="40"/>
      <c r="D128" s="54"/>
      <c r="E128" s="26" t="s">
        <v>140</v>
      </c>
      <c r="F128" s="7">
        <f t="shared" si="10"/>
        <v>1471881.3</v>
      </c>
      <c r="G128" s="7">
        <f t="shared" si="11"/>
        <v>1471881.3</v>
      </c>
      <c r="H128" s="7">
        <v>1471881.3</v>
      </c>
      <c r="I128" s="7">
        <v>1471881.3</v>
      </c>
      <c r="J128" s="7">
        <f t="shared" si="9"/>
        <v>0</v>
      </c>
      <c r="K128" s="40"/>
      <c r="L128" s="40"/>
      <c r="M128" s="40"/>
      <c r="N128" s="40"/>
      <c r="O128" s="40"/>
      <c r="P128" s="40"/>
    </row>
    <row r="129" spans="1:16" ht="77" customHeight="1">
      <c r="A129" s="54"/>
      <c r="B129" s="54"/>
      <c r="C129" s="40"/>
      <c r="D129" s="54"/>
      <c r="E129" s="26" t="s">
        <v>141</v>
      </c>
      <c r="F129" s="7">
        <f t="shared" si="10"/>
        <v>0</v>
      </c>
      <c r="G129" s="7">
        <f t="shared" si="11"/>
        <v>0</v>
      </c>
      <c r="H129" s="7">
        <v>0</v>
      </c>
      <c r="I129" s="7">
        <v>0</v>
      </c>
      <c r="J129" s="7">
        <f t="shared" si="9"/>
        <v>0</v>
      </c>
      <c r="K129" s="40"/>
      <c r="L129" s="40"/>
      <c r="M129" s="40"/>
      <c r="N129" s="40"/>
      <c r="O129" s="40"/>
      <c r="P129" s="40"/>
    </row>
    <row r="130" spans="1:16" ht="38.5" customHeight="1">
      <c r="A130" s="54"/>
      <c r="B130" s="54"/>
      <c r="C130" s="40"/>
      <c r="D130" s="54"/>
      <c r="E130" s="26" t="s">
        <v>142</v>
      </c>
      <c r="F130" s="7">
        <f t="shared" si="10"/>
        <v>0</v>
      </c>
      <c r="G130" s="7">
        <f t="shared" si="11"/>
        <v>0</v>
      </c>
      <c r="H130" s="7">
        <v>0</v>
      </c>
      <c r="I130" s="7">
        <v>0</v>
      </c>
      <c r="J130" s="7">
        <f t="shared" si="9"/>
        <v>0</v>
      </c>
      <c r="K130" s="40"/>
      <c r="L130" s="40"/>
      <c r="M130" s="40"/>
      <c r="N130" s="40"/>
      <c r="O130" s="40"/>
      <c r="P130" s="40"/>
    </row>
    <row r="131" spans="1:16" ht="24" customHeight="1">
      <c r="A131" s="62" t="s">
        <v>27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1:16" ht="24" customHeight="1">
      <c r="A132" s="62" t="s">
        <v>28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1:16" ht="40.9" customHeight="1">
      <c r="A133" s="40"/>
      <c r="B133" s="54" t="s">
        <v>77</v>
      </c>
      <c r="C133" s="54"/>
      <c r="D133" s="54"/>
      <c r="E133" s="26" t="s">
        <v>18</v>
      </c>
      <c r="F133" s="6">
        <f t="shared" ref="F133:F142" si="18">H133</f>
        <v>16738610.380000001</v>
      </c>
      <c r="G133" s="6">
        <f t="shared" ref="G133:G142" si="19">I133</f>
        <v>16738610.380000001</v>
      </c>
      <c r="H133" s="6">
        <f>SUM(H134:H137)</f>
        <v>16738610.380000001</v>
      </c>
      <c r="I133" s="6">
        <f>SUM(I134:I137)</f>
        <v>16738610.380000001</v>
      </c>
      <c r="J133" s="7">
        <f t="shared" ref="J133:J168" si="20">H133-I133</f>
        <v>0</v>
      </c>
      <c r="K133" s="40" t="s">
        <v>19</v>
      </c>
      <c r="L133" s="40" t="s">
        <v>19</v>
      </c>
      <c r="M133" s="40" t="s">
        <v>19</v>
      </c>
      <c r="N133" s="40" t="s">
        <v>19</v>
      </c>
      <c r="O133" s="40" t="s">
        <v>19</v>
      </c>
      <c r="P133" s="40" t="s">
        <v>19</v>
      </c>
    </row>
    <row r="134" spans="1:16" ht="74.25" customHeight="1">
      <c r="A134" s="40"/>
      <c r="B134" s="54"/>
      <c r="C134" s="54"/>
      <c r="D134" s="54"/>
      <c r="E134" s="26" t="s">
        <v>143</v>
      </c>
      <c r="F134" s="6">
        <f t="shared" si="18"/>
        <v>10090784.220000001</v>
      </c>
      <c r="G134" s="6">
        <f t="shared" si="19"/>
        <v>10090784.220000001</v>
      </c>
      <c r="H134" s="6">
        <v>10090784.220000001</v>
      </c>
      <c r="I134" s="6">
        <v>10090784.220000001</v>
      </c>
      <c r="J134" s="7">
        <f t="shared" si="20"/>
        <v>0</v>
      </c>
      <c r="K134" s="40"/>
      <c r="L134" s="40"/>
      <c r="M134" s="40"/>
      <c r="N134" s="40"/>
      <c r="O134" s="40"/>
      <c r="P134" s="40"/>
    </row>
    <row r="135" spans="1:16" ht="54.75" customHeight="1">
      <c r="A135" s="40"/>
      <c r="B135" s="54"/>
      <c r="C135" s="54"/>
      <c r="D135" s="54"/>
      <c r="E135" s="26" t="s">
        <v>140</v>
      </c>
      <c r="F135" s="7">
        <f t="shared" si="18"/>
        <v>6647826.1600000001</v>
      </c>
      <c r="G135" s="7">
        <f t="shared" si="19"/>
        <v>6647826.1600000001</v>
      </c>
      <c r="H135" s="7">
        <v>6647826.1600000001</v>
      </c>
      <c r="I135" s="7">
        <v>6647826.1600000001</v>
      </c>
      <c r="J135" s="7">
        <f t="shared" si="20"/>
        <v>0</v>
      </c>
      <c r="K135" s="40"/>
      <c r="L135" s="40"/>
      <c r="M135" s="40"/>
      <c r="N135" s="40"/>
      <c r="O135" s="40"/>
      <c r="P135" s="40"/>
    </row>
    <row r="136" spans="1:16" ht="73.5" customHeight="1">
      <c r="A136" s="40"/>
      <c r="B136" s="54"/>
      <c r="C136" s="54"/>
      <c r="D136" s="54"/>
      <c r="E136" s="26" t="s">
        <v>141</v>
      </c>
      <c r="F136" s="7">
        <f t="shared" si="18"/>
        <v>0</v>
      </c>
      <c r="G136" s="7">
        <f t="shared" si="19"/>
        <v>0</v>
      </c>
      <c r="H136" s="7">
        <v>0</v>
      </c>
      <c r="I136" s="7">
        <v>0</v>
      </c>
      <c r="J136" s="7">
        <f t="shared" si="20"/>
        <v>0</v>
      </c>
      <c r="K136" s="40"/>
      <c r="L136" s="40"/>
      <c r="M136" s="40"/>
      <c r="N136" s="40"/>
      <c r="O136" s="40"/>
      <c r="P136" s="40"/>
    </row>
    <row r="137" spans="1:16" ht="43.5" customHeight="1">
      <c r="A137" s="40"/>
      <c r="B137" s="54"/>
      <c r="C137" s="54"/>
      <c r="D137" s="54"/>
      <c r="E137" s="26" t="s">
        <v>142</v>
      </c>
      <c r="F137" s="7">
        <f t="shared" si="18"/>
        <v>0</v>
      </c>
      <c r="G137" s="7">
        <f t="shared" si="19"/>
        <v>0</v>
      </c>
      <c r="H137" s="7">
        <v>0</v>
      </c>
      <c r="I137" s="7">
        <v>0</v>
      </c>
      <c r="J137" s="7">
        <f t="shared" si="20"/>
        <v>0</v>
      </c>
      <c r="K137" s="40"/>
      <c r="L137" s="40"/>
      <c r="M137" s="40"/>
      <c r="N137" s="40"/>
      <c r="O137" s="40"/>
      <c r="P137" s="40"/>
    </row>
    <row r="138" spans="1:16" ht="36.75" customHeight="1">
      <c r="A138" s="54"/>
      <c r="B138" s="27" t="s">
        <v>79</v>
      </c>
      <c r="C138" s="27">
        <v>503</v>
      </c>
      <c r="D138" s="27" t="s">
        <v>62</v>
      </c>
      <c r="E138" s="14" t="s">
        <v>18</v>
      </c>
      <c r="F138" s="6">
        <f t="shared" si="18"/>
        <v>16738610.380000001</v>
      </c>
      <c r="G138" s="6">
        <f t="shared" si="19"/>
        <v>16738610.380000001</v>
      </c>
      <c r="H138" s="6">
        <f>SUM(H139:H142)</f>
        <v>16738610.380000001</v>
      </c>
      <c r="I138" s="6">
        <f>SUM(I139:I142)</f>
        <v>16738610.380000001</v>
      </c>
      <c r="J138" s="7">
        <f t="shared" ref="J138:J142" si="21">H138-I138</f>
        <v>0</v>
      </c>
      <c r="K138" s="44" t="s">
        <v>138</v>
      </c>
      <c r="L138" s="44" t="s">
        <v>138</v>
      </c>
      <c r="M138" s="44" t="s">
        <v>138</v>
      </c>
      <c r="N138" s="44" t="s">
        <v>138</v>
      </c>
      <c r="O138" s="44" t="s">
        <v>138</v>
      </c>
      <c r="P138" s="44" t="s">
        <v>138</v>
      </c>
    </row>
    <row r="139" spans="1:16" ht="78" customHeight="1">
      <c r="A139" s="54"/>
      <c r="B139" s="28"/>
      <c r="C139" s="28"/>
      <c r="D139" s="28"/>
      <c r="E139" s="25" t="s">
        <v>143</v>
      </c>
      <c r="F139" s="6">
        <f t="shared" si="18"/>
        <v>10090784.220000001</v>
      </c>
      <c r="G139" s="6">
        <f t="shared" si="19"/>
        <v>10090784.220000001</v>
      </c>
      <c r="H139" s="6">
        <v>10090784.220000001</v>
      </c>
      <c r="I139" s="6">
        <v>10090784.220000001</v>
      </c>
      <c r="J139" s="7">
        <f t="shared" si="21"/>
        <v>0</v>
      </c>
      <c r="K139" s="45"/>
      <c r="L139" s="45"/>
      <c r="M139" s="45"/>
      <c r="N139" s="45"/>
      <c r="O139" s="45"/>
      <c r="P139" s="45"/>
    </row>
    <row r="140" spans="1:16" ht="63" customHeight="1">
      <c r="A140" s="54"/>
      <c r="B140" s="28"/>
      <c r="C140" s="28"/>
      <c r="D140" s="28"/>
      <c r="E140" s="25" t="s">
        <v>140</v>
      </c>
      <c r="F140" s="7">
        <f t="shared" si="18"/>
        <v>6647826.1600000001</v>
      </c>
      <c r="G140" s="7">
        <f t="shared" si="19"/>
        <v>6647826.1600000001</v>
      </c>
      <c r="H140" s="7">
        <v>6647826.1600000001</v>
      </c>
      <c r="I140" s="7">
        <v>6647826.1600000001</v>
      </c>
      <c r="J140" s="7">
        <f t="shared" si="21"/>
        <v>0</v>
      </c>
      <c r="K140" s="45"/>
      <c r="L140" s="45"/>
      <c r="M140" s="45"/>
      <c r="N140" s="45"/>
      <c r="O140" s="45"/>
      <c r="P140" s="45"/>
    </row>
    <row r="141" spans="1:16" ht="62.25" customHeight="1">
      <c r="A141" s="54"/>
      <c r="B141" s="28"/>
      <c r="C141" s="28"/>
      <c r="D141" s="28"/>
      <c r="E141" s="25" t="s">
        <v>141</v>
      </c>
      <c r="F141" s="7">
        <f t="shared" si="18"/>
        <v>0</v>
      </c>
      <c r="G141" s="7">
        <f t="shared" si="19"/>
        <v>0</v>
      </c>
      <c r="H141" s="7">
        <v>0</v>
      </c>
      <c r="I141" s="7">
        <v>0</v>
      </c>
      <c r="J141" s="7">
        <f t="shared" si="21"/>
        <v>0</v>
      </c>
      <c r="K141" s="45"/>
      <c r="L141" s="45"/>
      <c r="M141" s="45"/>
      <c r="N141" s="45"/>
      <c r="O141" s="45"/>
      <c r="P141" s="45"/>
    </row>
    <row r="142" spans="1:16" ht="24.75" customHeight="1">
      <c r="A142" s="54"/>
      <c r="B142" s="28"/>
      <c r="C142" s="28"/>
      <c r="D142" s="28"/>
      <c r="E142" s="52" t="s">
        <v>142</v>
      </c>
      <c r="F142" s="50">
        <f t="shared" si="18"/>
        <v>0</v>
      </c>
      <c r="G142" s="50">
        <f t="shared" si="19"/>
        <v>0</v>
      </c>
      <c r="H142" s="50">
        <v>0</v>
      </c>
      <c r="I142" s="50">
        <v>0</v>
      </c>
      <c r="J142" s="50">
        <f t="shared" si="21"/>
        <v>0</v>
      </c>
      <c r="K142" s="45"/>
      <c r="L142" s="45"/>
      <c r="M142" s="45"/>
      <c r="N142" s="45"/>
      <c r="O142" s="45"/>
      <c r="P142" s="45"/>
    </row>
    <row r="143" spans="1:16" ht="23" customHeight="1">
      <c r="A143" s="15"/>
      <c r="B143" s="29"/>
      <c r="C143" s="29"/>
      <c r="D143" s="29"/>
      <c r="E143" s="53"/>
      <c r="F143" s="51"/>
      <c r="G143" s="51"/>
      <c r="H143" s="51"/>
      <c r="I143" s="51"/>
      <c r="J143" s="51"/>
      <c r="K143" s="46"/>
      <c r="L143" s="46"/>
      <c r="M143" s="46"/>
      <c r="N143" s="46"/>
      <c r="O143" s="46"/>
      <c r="P143" s="46"/>
    </row>
    <row r="144" spans="1:16" ht="39.75" customHeight="1">
      <c r="A144" s="21"/>
      <c r="B144" s="27" t="s">
        <v>115</v>
      </c>
      <c r="C144" s="27">
        <v>503</v>
      </c>
      <c r="D144" s="27" t="s">
        <v>116</v>
      </c>
      <c r="E144" s="26" t="s">
        <v>18</v>
      </c>
      <c r="F144" s="20">
        <f t="shared" ref="F144" si="22">SUM(F145:F148)</f>
        <v>1429668.92</v>
      </c>
      <c r="G144" s="20">
        <f t="shared" ref="G144:I144" si="23">SUM(G145:G148)</f>
        <v>1429668.92</v>
      </c>
      <c r="H144" s="20">
        <f t="shared" si="23"/>
        <v>1429668.92</v>
      </c>
      <c r="I144" s="20">
        <f t="shared" si="23"/>
        <v>1429668.92</v>
      </c>
      <c r="J144" s="19">
        <v>0</v>
      </c>
      <c r="K144" s="30" t="s">
        <v>51</v>
      </c>
      <c r="L144" s="30" t="s">
        <v>53</v>
      </c>
      <c r="M144" s="30">
        <v>102000</v>
      </c>
      <c r="N144" s="30">
        <v>102000</v>
      </c>
      <c r="O144" s="30">
        <v>102000</v>
      </c>
      <c r="P144" s="30">
        <v>102000</v>
      </c>
    </row>
    <row r="145" spans="1:16" ht="74.25" customHeight="1">
      <c r="A145" s="21"/>
      <c r="B145" s="28"/>
      <c r="C145" s="28"/>
      <c r="D145" s="28"/>
      <c r="E145" s="26" t="s">
        <v>143</v>
      </c>
      <c r="F145" s="20">
        <v>1429668.92</v>
      </c>
      <c r="G145" s="20">
        <v>1429668.92</v>
      </c>
      <c r="H145" s="20">
        <v>1429668.92</v>
      </c>
      <c r="I145" s="20">
        <v>1429668.92</v>
      </c>
      <c r="J145" s="19">
        <v>0</v>
      </c>
      <c r="K145" s="31"/>
      <c r="L145" s="31"/>
      <c r="M145" s="31"/>
      <c r="N145" s="31"/>
      <c r="O145" s="31"/>
      <c r="P145" s="31"/>
    </row>
    <row r="146" spans="1:16" ht="57" customHeight="1">
      <c r="A146" s="21"/>
      <c r="B146" s="28"/>
      <c r="C146" s="28"/>
      <c r="D146" s="28"/>
      <c r="E146" s="26" t="s">
        <v>140</v>
      </c>
      <c r="F146" s="20">
        <v>0</v>
      </c>
      <c r="G146" s="20">
        <v>0</v>
      </c>
      <c r="H146" s="20">
        <v>0</v>
      </c>
      <c r="I146" s="20">
        <v>0</v>
      </c>
      <c r="J146" s="19">
        <v>0</v>
      </c>
      <c r="K146" s="31"/>
      <c r="L146" s="31"/>
      <c r="M146" s="31"/>
      <c r="N146" s="31"/>
      <c r="O146" s="31"/>
      <c r="P146" s="31"/>
    </row>
    <row r="147" spans="1:16" ht="79.5" customHeight="1">
      <c r="A147" s="21"/>
      <c r="B147" s="28"/>
      <c r="C147" s="28"/>
      <c r="D147" s="28"/>
      <c r="E147" s="26" t="s">
        <v>141</v>
      </c>
      <c r="F147" s="20">
        <v>0</v>
      </c>
      <c r="G147" s="20">
        <v>0</v>
      </c>
      <c r="H147" s="20">
        <v>0</v>
      </c>
      <c r="I147" s="20">
        <v>0</v>
      </c>
      <c r="J147" s="19">
        <v>0</v>
      </c>
      <c r="K147" s="31"/>
      <c r="L147" s="31"/>
      <c r="M147" s="31"/>
      <c r="N147" s="31"/>
      <c r="O147" s="31"/>
      <c r="P147" s="31"/>
    </row>
    <row r="148" spans="1:16" ht="46" customHeight="1">
      <c r="A148" s="21"/>
      <c r="B148" s="29"/>
      <c r="C148" s="29"/>
      <c r="D148" s="29"/>
      <c r="E148" s="26" t="s">
        <v>142</v>
      </c>
      <c r="F148" s="20">
        <v>0</v>
      </c>
      <c r="G148" s="20">
        <v>0</v>
      </c>
      <c r="H148" s="20">
        <v>0</v>
      </c>
      <c r="I148" s="20">
        <v>0</v>
      </c>
      <c r="J148" s="19">
        <v>0</v>
      </c>
      <c r="K148" s="32"/>
      <c r="L148" s="32"/>
      <c r="M148" s="32"/>
      <c r="N148" s="32"/>
      <c r="O148" s="32"/>
      <c r="P148" s="32"/>
    </row>
    <row r="149" spans="1:16" ht="36.75" customHeight="1">
      <c r="A149" s="21"/>
      <c r="B149" s="27" t="s">
        <v>117</v>
      </c>
      <c r="C149" s="27">
        <v>503</v>
      </c>
      <c r="D149" s="27" t="s">
        <v>118</v>
      </c>
      <c r="E149" s="26" t="s">
        <v>18</v>
      </c>
      <c r="F149" s="20">
        <f t="shared" ref="F149" si="24">SUM(F150:F153)</f>
        <v>380500</v>
      </c>
      <c r="G149" s="20">
        <f t="shared" ref="G149:I149" si="25">SUM(G150:G153)</f>
        <v>380500</v>
      </c>
      <c r="H149" s="20">
        <f t="shared" si="25"/>
        <v>380500</v>
      </c>
      <c r="I149" s="20">
        <f t="shared" si="25"/>
        <v>380500</v>
      </c>
      <c r="J149" s="19">
        <v>0</v>
      </c>
      <c r="K149" s="77" t="s">
        <v>60</v>
      </c>
      <c r="L149" s="27" t="s">
        <v>54</v>
      </c>
      <c r="M149" s="27">
        <v>200000</v>
      </c>
      <c r="N149" s="27">
        <v>200000</v>
      </c>
      <c r="O149" s="27">
        <v>200000</v>
      </c>
      <c r="P149" s="27">
        <v>200000</v>
      </c>
    </row>
    <row r="150" spans="1:16" ht="72.75" customHeight="1">
      <c r="A150" s="21"/>
      <c r="B150" s="28"/>
      <c r="C150" s="28"/>
      <c r="D150" s="28"/>
      <c r="E150" s="26" t="s">
        <v>143</v>
      </c>
      <c r="F150" s="20">
        <v>380500</v>
      </c>
      <c r="G150" s="20">
        <v>380500</v>
      </c>
      <c r="H150" s="20">
        <v>380500</v>
      </c>
      <c r="I150" s="20">
        <v>380500</v>
      </c>
      <c r="J150" s="19">
        <v>0</v>
      </c>
      <c r="K150" s="78"/>
      <c r="L150" s="28"/>
      <c r="M150" s="28"/>
      <c r="N150" s="28"/>
      <c r="O150" s="28"/>
      <c r="P150" s="28"/>
    </row>
    <row r="151" spans="1:16" ht="60.75" customHeight="1">
      <c r="A151" s="21"/>
      <c r="B151" s="28"/>
      <c r="C151" s="28"/>
      <c r="D151" s="28"/>
      <c r="E151" s="26" t="s">
        <v>140</v>
      </c>
      <c r="F151" s="20">
        <v>0</v>
      </c>
      <c r="G151" s="20">
        <v>0</v>
      </c>
      <c r="H151" s="20">
        <v>0</v>
      </c>
      <c r="I151" s="20">
        <v>0</v>
      </c>
      <c r="J151" s="19">
        <v>0</v>
      </c>
      <c r="K151" s="78"/>
      <c r="L151" s="28"/>
      <c r="M151" s="28"/>
      <c r="N151" s="28"/>
      <c r="O151" s="28"/>
      <c r="P151" s="28"/>
    </row>
    <row r="152" spans="1:16" ht="81.75" customHeight="1">
      <c r="A152" s="21"/>
      <c r="B152" s="28"/>
      <c r="C152" s="28"/>
      <c r="D152" s="28"/>
      <c r="E152" s="26" t="s">
        <v>141</v>
      </c>
      <c r="F152" s="20">
        <v>0</v>
      </c>
      <c r="G152" s="20">
        <v>0</v>
      </c>
      <c r="H152" s="20">
        <v>0</v>
      </c>
      <c r="I152" s="20">
        <v>0</v>
      </c>
      <c r="J152" s="19">
        <v>0</v>
      </c>
      <c r="K152" s="78"/>
      <c r="L152" s="28"/>
      <c r="M152" s="28"/>
      <c r="N152" s="28"/>
      <c r="O152" s="28"/>
      <c r="P152" s="28"/>
    </row>
    <row r="153" spans="1:16" ht="42" customHeight="1">
      <c r="A153" s="21"/>
      <c r="B153" s="29"/>
      <c r="C153" s="29"/>
      <c r="D153" s="29"/>
      <c r="E153" s="26" t="s">
        <v>142</v>
      </c>
      <c r="F153" s="20">
        <v>0</v>
      </c>
      <c r="G153" s="20">
        <v>0</v>
      </c>
      <c r="H153" s="20">
        <v>0</v>
      </c>
      <c r="I153" s="20">
        <v>0</v>
      </c>
      <c r="J153" s="19">
        <v>0</v>
      </c>
      <c r="K153" s="79"/>
      <c r="L153" s="29"/>
      <c r="M153" s="29"/>
      <c r="N153" s="29"/>
      <c r="O153" s="29"/>
      <c r="P153" s="29"/>
    </row>
    <row r="154" spans="1:16" ht="39.75" customHeight="1">
      <c r="A154" s="21"/>
      <c r="B154" s="27" t="s">
        <v>119</v>
      </c>
      <c r="C154" s="27">
        <v>503</v>
      </c>
      <c r="D154" s="27" t="s">
        <v>120</v>
      </c>
      <c r="E154" s="26" t="s">
        <v>18</v>
      </c>
      <c r="F154" s="20">
        <f t="shared" ref="F154" si="26">SUM(F155:F158)</f>
        <v>14768679.779999999</v>
      </c>
      <c r="G154" s="20">
        <f t="shared" ref="G154:I154" si="27">SUM(G155:G158)</f>
        <v>14768679.779999999</v>
      </c>
      <c r="H154" s="20">
        <f t="shared" si="27"/>
        <v>14768679.779999999</v>
      </c>
      <c r="I154" s="20">
        <f t="shared" si="27"/>
        <v>14768679.779999999</v>
      </c>
      <c r="J154" s="19">
        <v>0</v>
      </c>
      <c r="K154" s="30" t="s">
        <v>52</v>
      </c>
      <c r="L154" s="30" t="s">
        <v>43</v>
      </c>
      <c r="M154" s="91">
        <v>100</v>
      </c>
      <c r="N154" s="91">
        <v>100</v>
      </c>
      <c r="O154" s="91">
        <v>100</v>
      </c>
      <c r="P154" s="91">
        <v>100</v>
      </c>
    </row>
    <row r="155" spans="1:16" ht="102" customHeight="1">
      <c r="A155" s="21"/>
      <c r="B155" s="28"/>
      <c r="C155" s="28"/>
      <c r="D155" s="28"/>
      <c r="E155" s="26" t="s">
        <v>143</v>
      </c>
      <c r="F155" s="20">
        <v>8279017.6799999997</v>
      </c>
      <c r="G155" s="20">
        <v>8279017.6799999997</v>
      </c>
      <c r="H155" s="20">
        <v>8279017.6799999997</v>
      </c>
      <c r="I155" s="20">
        <v>8279017.6799999997</v>
      </c>
      <c r="J155" s="19">
        <v>0</v>
      </c>
      <c r="K155" s="31"/>
      <c r="L155" s="31"/>
      <c r="M155" s="92"/>
      <c r="N155" s="92"/>
      <c r="O155" s="92"/>
      <c r="P155" s="92"/>
    </row>
    <row r="156" spans="1:16" ht="69" customHeight="1">
      <c r="A156" s="21"/>
      <c r="B156" s="28"/>
      <c r="C156" s="28"/>
      <c r="D156" s="28"/>
      <c r="E156" s="26" t="s">
        <v>140</v>
      </c>
      <c r="F156" s="20">
        <v>6489662.0999999996</v>
      </c>
      <c r="G156" s="20">
        <v>6489662.0999999996</v>
      </c>
      <c r="H156" s="20">
        <v>6489662.0999999996</v>
      </c>
      <c r="I156" s="20">
        <v>6489662.0999999996</v>
      </c>
      <c r="J156" s="19">
        <v>0</v>
      </c>
      <c r="K156" s="31"/>
      <c r="L156" s="31"/>
      <c r="M156" s="92"/>
      <c r="N156" s="92"/>
      <c r="O156" s="92"/>
      <c r="P156" s="92"/>
    </row>
    <row r="157" spans="1:16" ht="73.5" customHeight="1">
      <c r="A157" s="21"/>
      <c r="B157" s="28"/>
      <c r="C157" s="28"/>
      <c r="D157" s="28"/>
      <c r="E157" s="26" t="s">
        <v>141</v>
      </c>
      <c r="F157" s="20">
        <v>0</v>
      </c>
      <c r="G157" s="20">
        <v>0</v>
      </c>
      <c r="H157" s="20">
        <v>0</v>
      </c>
      <c r="I157" s="20">
        <v>0</v>
      </c>
      <c r="J157" s="19">
        <v>0</v>
      </c>
      <c r="K157" s="31"/>
      <c r="L157" s="31"/>
      <c r="M157" s="92"/>
      <c r="N157" s="92"/>
      <c r="O157" s="92"/>
      <c r="P157" s="92"/>
    </row>
    <row r="158" spans="1:16" ht="43" customHeight="1">
      <c r="A158" s="21"/>
      <c r="B158" s="29"/>
      <c r="C158" s="29"/>
      <c r="D158" s="29"/>
      <c r="E158" s="26" t="s">
        <v>142</v>
      </c>
      <c r="F158" s="24">
        <v>0</v>
      </c>
      <c r="G158" s="24">
        <v>0</v>
      </c>
      <c r="H158" s="24">
        <v>0</v>
      </c>
      <c r="I158" s="24">
        <v>0</v>
      </c>
      <c r="J158" s="19">
        <v>0</v>
      </c>
      <c r="K158" s="32"/>
      <c r="L158" s="32"/>
      <c r="M158" s="93"/>
      <c r="N158" s="93"/>
      <c r="O158" s="93"/>
      <c r="P158" s="93"/>
    </row>
    <row r="159" spans="1:16" ht="39" customHeight="1">
      <c r="A159" s="21"/>
      <c r="B159" s="27" t="s">
        <v>121</v>
      </c>
      <c r="C159" s="27">
        <v>503</v>
      </c>
      <c r="D159" s="27" t="s">
        <v>122</v>
      </c>
      <c r="E159" s="26" t="s">
        <v>18</v>
      </c>
      <c r="F159" s="20">
        <f t="shared" ref="F159" si="28">SUM(F160:F163)</f>
        <v>159761.68</v>
      </c>
      <c r="G159" s="20">
        <f t="shared" ref="G159:I159" si="29">SUM(G160:G163)</f>
        <v>159761.68</v>
      </c>
      <c r="H159" s="20">
        <f t="shared" si="29"/>
        <v>159761.68</v>
      </c>
      <c r="I159" s="20">
        <f t="shared" si="29"/>
        <v>159761.68</v>
      </c>
      <c r="J159" s="19">
        <v>0</v>
      </c>
      <c r="K159" s="30" t="s">
        <v>78</v>
      </c>
      <c r="L159" s="30" t="s">
        <v>54</v>
      </c>
      <c r="M159" s="41">
        <v>200</v>
      </c>
      <c r="N159" s="41">
        <v>200</v>
      </c>
      <c r="O159" s="41">
        <v>200</v>
      </c>
      <c r="P159" s="41">
        <v>200</v>
      </c>
    </row>
    <row r="160" spans="1:16" ht="73.5" customHeight="1">
      <c r="A160" s="21"/>
      <c r="B160" s="28"/>
      <c r="C160" s="28"/>
      <c r="D160" s="28"/>
      <c r="E160" s="26" t="s">
        <v>143</v>
      </c>
      <c r="F160" s="20">
        <v>1597.62</v>
      </c>
      <c r="G160" s="20">
        <v>1597.62</v>
      </c>
      <c r="H160" s="20">
        <v>1597.62</v>
      </c>
      <c r="I160" s="20">
        <v>1597.62</v>
      </c>
      <c r="J160" s="19">
        <v>0</v>
      </c>
      <c r="K160" s="31"/>
      <c r="L160" s="31"/>
      <c r="M160" s="42"/>
      <c r="N160" s="42"/>
      <c r="O160" s="42"/>
      <c r="P160" s="42"/>
    </row>
    <row r="161" spans="1:16" ht="59.25" customHeight="1">
      <c r="A161" s="21"/>
      <c r="B161" s="28"/>
      <c r="C161" s="28"/>
      <c r="D161" s="28"/>
      <c r="E161" s="26" t="s">
        <v>140</v>
      </c>
      <c r="F161" s="20">
        <v>158164.06</v>
      </c>
      <c r="G161" s="20">
        <v>158164.06</v>
      </c>
      <c r="H161" s="20">
        <v>158164.06</v>
      </c>
      <c r="I161" s="20">
        <v>158164.06</v>
      </c>
      <c r="J161" s="19">
        <v>0</v>
      </c>
      <c r="K161" s="31"/>
      <c r="L161" s="31"/>
      <c r="M161" s="42"/>
      <c r="N161" s="42"/>
      <c r="O161" s="42"/>
      <c r="P161" s="42"/>
    </row>
    <row r="162" spans="1:16" ht="85.5" customHeight="1">
      <c r="A162" s="21"/>
      <c r="B162" s="28"/>
      <c r="C162" s="28"/>
      <c r="D162" s="28"/>
      <c r="E162" s="26" t="s">
        <v>141</v>
      </c>
      <c r="F162" s="20">
        <v>0</v>
      </c>
      <c r="G162" s="20">
        <v>0</v>
      </c>
      <c r="H162" s="20">
        <v>0</v>
      </c>
      <c r="I162" s="20">
        <v>0</v>
      </c>
      <c r="J162" s="19">
        <v>0</v>
      </c>
      <c r="K162" s="31"/>
      <c r="L162" s="31"/>
      <c r="M162" s="42"/>
      <c r="N162" s="42"/>
      <c r="O162" s="42"/>
      <c r="P162" s="42"/>
    </row>
    <row r="163" spans="1:16" ht="40.5" customHeight="1">
      <c r="A163" s="21"/>
      <c r="B163" s="29"/>
      <c r="C163" s="29"/>
      <c r="D163" s="29"/>
      <c r="E163" s="26" t="s">
        <v>142</v>
      </c>
      <c r="F163" s="20">
        <v>0</v>
      </c>
      <c r="G163" s="20">
        <v>0</v>
      </c>
      <c r="H163" s="20">
        <v>0</v>
      </c>
      <c r="I163" s="20">
        <v>0</v>
      </c>
      <c r="J163" s="19">
        <v>0</v>
      </c>
      <c r="K163" s="32"/>
      <c r="L163" s="32"/>
      <c r="M163" s="43"/>
      <c r="N163" s="43"/>
      <c r="O163" s="43"/>
      <c r="P163" s="43"/>
    </row>
    <row r="164" spans="1:16" ht="38.25" customHeight="1">
      <c r="A164" s="54" t="s">
        <v>29</v>
      </c>
      <c r="B164" s="54"/>
      <c r="C164" s="40" t="s">
        <v>19</v>
      </c>
      <c r="D164" s="54"/>
      <c r="E164" s="26" t="s">
        <v>18</v>
      </c>
      <c r="F164" s="6">
        <f t="shared" ref="F164:G168" si="30">F133</f>
        <v>16738610.380000001</v>
      </c>
      <c r="G164" s="6">
        <f t="shared" si="30"/>
        <v>16738610.380000001</v>
      </c>
      <c r="H164" s="6">
        <f>SUM(H165:H168)</f>
        <v>16738610.380000001</v>
      </c>
      <c r="I164" s="6">
        <f>SUM(I165:I168)</f>
        <v>16738610.380000001</v>
      </c>
      <c r="J164" s="7">
        <f t="shared" si="20"/>
        <v>0</v>
      </c>
      <c r="K164" s="40" t="s">
        <v>19</v>
      </c>
      <c r="L164" s="40" t="s">
        <v>19</v>
      </c>
      <c r="M164" s="40" t="s">
        <v>19</v>
      </c>
      <c r="N164" s="40" t="s">
        <v>19</v>
      </c>
      <c r="O164" s="40" t="s">
        <v>19</v>
      </c>
      <c r="P164" s="40" t="s">
        <v>19</v>
      </c>
    </row>
    <row r="165" spans="1:16" ht="82.5" customHeight="1">
      <c r="A165" s="54"/>
      <c r="B165" s="54"/>
      <c r="C165" s="40"/>
      <c r="D165" s="54"/>
      <c r="E165" s="26" t="s">
        <v>143</v>
      </c>
      <c r="F165" s="6">
        <f t="shared" si="30"/>
        <v>10090784.220000001</v>
      </c>
      <c r="G165" s="6">
        <f t="shared" si="30"/>
        <v>10090784.220000001</v>
      </c>
      <c r="H165" s="6">
        <f t="shared" ref="H165:I167" si="31">H139</f>
        <v>10090784.220000001</v>
      </c>
      <c r="I165" s="6">
        <f t="shared" si="31"/>
        <v>10090784.220000001</v>
      </c>
      <c r="J165" s="7">
        <f t="shared" si="20"/>
        <v>0</v>
      </c>
      <c r="K165" s="40"/>
      <c r="L165" s="40"/>
      <c r="M165" s="40"/>
      <c r="N165" s="40"/>
      <c r="O165" s="40"/>
      <c r="P165" s="40"/>
    </row>
    <row r="166" spans="1:16" ht="60" customHeight="1">
      <c r="A166" s="54"/>
      <c r="B166" s="54"/>
      <c r="C166" s="40"/>
      <c r="D166" s="54"/>
      <c r="E166" s="26" t="s">
        <v>140</v>
      </c>
      <c r="F166" s="7">
        <f t="shared" si="30"/>
        <v>6647826.1600000001</v>
      </c>
      <c r="G166" s="7">
        <f t="shared" si="30"/>
        <v>6647826.1600000001</v>
      </c>
      <c r="H166" s="7">
        <f t="shared" si="31"/>
        <v>6647826.1600000001</v>
      </c>
      <c r="I166" s="7">
        <f t="shared" si="31"/>
        <v>6647826.1600000001</v>
      </c>
      <c r="J166" s="7">
        <f t="shared" si="20"/>
        <v>0</v>
      </c>
      <c r="K166" s="40"/>
      <c r="L166" s="40"/>
      <c r="M166" s="40"/>
      <c r="N166" s="40"/>
      <c r="O166" s="40"/>
      <c r="P166" s="40"/>
    </row>
    <row r="167" spans="1:16" ht="77.25" customHeight="1">
      <c r="A167" s="54"/>
      <c r="B167" s="54"/>
      <c r="C167" s="40"/>
      <c r="D167" s="54"/>
      <c r="E167" s="26" t="s">
        <v>141</v>
      </c>
      <c r="F167" s="7">
        <f t="shared" si="30"/>
        <v>0</v>
      </c>
      <c r="G167" s="7">
        <f t="shared" si="30"/>
        <v>0</v>
      </c>
      <c r="H167" s="7">
        <f t="shared" si="31"/>
        <v>0</v>
      </c>
      <c r="I167" s="7">
        <f t="shared" si="31"/>
        <v>0</v>
      </c>
      <c r="J167" s="7">
        <f t="shared" si="20"/>
        <v>0</v>
      </c>
      <c r="K167" s="40"/>
      <c r="L167" s="40"/>
      <c r="M167" s="40"/>
      <c r="N167" s="40"/>
      <c r="O167" s="40"/>
      <c r="P167" s="40"/>
    </row>
    <row r="168" spans="1:16" ht="45" customHeight="1">
      <c r="A168" s="54"/>
      <c r="B168" s="54"/>
      <c r="C168" s="40"/>
      <c r="D168" s="54"/>
      <c r="E168" s="26" t="s">
        <v>142</v>
      </c>
      <c r="F168" s="7">
        <f t="shared" si="30"/>
        <v>0</v>
      </c>
      <c r="G168" s="7">
        <f t="shared" si="30"/>
        <v>0</v>
      </c>
      <c r="H168" s="7">
        <v>0</v>
      </c>
      <c r="I168" s="7">
        <v>0</v>
      </c>
      <c r="J168" s="7">
        <f t="shared" si="20"/>
        <v>0</v>
      </c>
      <c r="K168" s="40"/>
      <c r="L168" s="40"/>
      <c r="M168" s="40"/>
      <c r="N168" s="40"/>
      <c r="O168" s="40"/>
      <c r="P168" s="40"/>
    </row>
    <row r="169" spans="1:16" ht="24" customHeight="1">
      <c r="A169" s="76" t="s">
        <v>80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</row>
    <row r="170" spans="1:16" ht="24" customHeight="1">
      <c r="A170" s="76" t="s">
        <v>81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</row>
    <row r="171" spans="1:16" ht="38.25" customHeight="1">
      <c r="A171" s="40"/>
      <c r="B171" s="54" t="s">
        <v>30</v>
      </c>
      <c r="C171" s="54"/>
      <c r="D171" s="54"/>
      <c r="E171" s="26" t="s">
        <v>18</v>
      </c>
      <c r="F171" s="7">
        <f t="shared" ref="F171:F215" si="32">H171</f>
        <v>32352056.079999998</v>
      </c>
      <c r="G171" s="7">
        <f t="shared" ref="G171:G215" si="33">I171</f>
        <v>32352056.079999998</v>
      </c>
      <c r="H171" s="7">
        <f>SUM(H172:H175)</f>
        <v>32352056.079999998</v>
      </c>
      <c r="I171" s="7">
        <f>SUM(I172:I175)</f>
        <v>32352056.079999998</v>
      </c>
      <c r="J171" s="7">
        <f t="shared" ref="J171:J215" si="34">H171-I171</f>
        <v>0</v>
      </c>
      <c r="K171" s="40" t="s">
        <v>19</v>
      </c>
      <c r="L171" s="40" t="s">
        <v>19</v>
      </c>
      <c r="M171" s="40" t="s">
        <v>19</v>
      </c>
      <c r="N171" s="40" t="s">
        <v>19</v>
      </c>
      <c r="O171" s="40" t="s">
        <v>19</v>
      </c>
      <c r="P171" s="40" t="s">
        <v>19</v>
      </c>
    </row>
    <row r="172" spans="1:16" ht="91" customHeight="1">
      <c r="A172" s="40"/>
      <c r="B172" s="54"/>
      <c r="C172" s="54"/>
      <c r="D172" s="54"/>
      <c r="E172" s="26" t="s">
        <v>143</v>
      </c>
      <c r="F172" s="7">
        <f t="shared" si="32"/>
        <v>22229351.079999998</v>
      </c>
      <c r="G172" s="7">
        <f t="shared" si="33"/>
        <v>22229351.079999998</v>
      </c>
      <c r="H172" s="7">
        <v>22229351.079999998</v>
      </c>
      <c r="I172" s="7">
        <v>22229351.079999998</v>
      </c>
      <c r="J172" s="7">
        <f t="shared" si="34"/>
        <v>0</v>
      </c>
      <c r="K172" s="40"/>
      <c r="L172" s="40"/>
      <c r="M172" s="40"/>
      <c r="N172" s="40"/>
      <c r="O172" s="40"/>
      <c r="P172" s="40"/>
    </row>
    <row r="173" spans="1:16" ht="57" customHeight="1">
      <c r="A173" s="40"/>
      <c r="B173" s="54"/>
      <c r="C173" s="54"/>
      <c r="D173" s="54"/>
      <c r="E173" s="26" t="s">
        <v>140</v>
      </c>
      <c r="F173" s="7">
        <f t="shared" si="32"/>
        <v>10122705</v>
      </c>
      <c r="G173" s="7">
        <f t="shared" si="33"/>
        <v>10122705</v>
      </c>
      <c r="H173" s="7">
        <v>10122705</v>
      </c>
      <c r="I173" s="7">
        <v>10122705</v>
      </c>
      <c r="J173" s="7">
        <f t="shared" si="34"/>
        <v>0</v>
      </c>
      <c r="K173" s="40"/>
      <c r="L173" s="40"/>
      <c r="M173" s="40"/>
      <c r="N173" s="40"/>
      <c r="O173" s="40"/>
      <c r="P173" s="40"/>
    </row>
    <row r="174" spans="1:16" ht="79.5" customHeight="1">
      <c r="A174" s="40"/>
      <c r="B174" s="54"/>
      <c r="C174" s="54"/>
      <c r="D174" s="54"/>
      <c r="E174" s="26" t="s">
        <v>141</v>
      </c>
      <c r="F174" s="7">
        <f t="shared" si="32"/>
        <v>0</v>
      </c>
      <c r="G174" s="7">
        <f t="shared" si="33"/>
        <v>0</v>
      </c>
      <c r="H174" s="7">
        <v>0</v>
      </c>
      <c r="I174" s="7">
        <v>0</v>
      </c>
      <c r="J174" s="7">
        <f t="shared" si="34"/>
        <v>0</v>
      </c>
      <c r="K174" s="40"/>
      <c r="L174" s="40"/>
      <c r="M174" s="40"/>
      <c r="N174" s="40"/>
      <c r="O174" s="40"/>
      <c r="P174" s="40"/>
    </row>
    <row r="175" spans="1:16" ht="43" customHeight="1">
      <c r="A175" s="40"/>
      <c r="B175" s="54"/>
      <c r="C175" s="54"/>
      <c r="D175" s="54"/>
      <c r="E175" s="26" t="s">
        <v>142</v>
      </c>
      <c r="F175" s="7">
        <f t="shared" si="32"/>
        <v>0</v>
      </c>
      <c r="G175" s="7">
        <f t="shared" si="33"/>
        <v>0</v>
      </c>
      <c r="H175" s="7">
        <v>0</v>
      </c>
      <c r="I175" s="7">
        <v>0</v>
      </c>
      <c r="J175" s="7">
        <f t="shared" si="34"/>
        <v>0</v>
      </c>
      <c r="K175" s="40"/>
      <c r="L175" s="40"/>
      <c r="M175" s="40"/>
      <c r="N175" s="40"/>
      <c r="O175" s="40"/>
      <c r="P175" s="40"/>
    </row>
    <row r="176" spans="1:16" ht="51.75" customHeight="1">
      <c r="A176" s="54"/>
      <c r="B176" s="54" t="s">
        <v>82</v>
      </c>
      <c r="C176" s="54">
        <v>503</v>
      </c>
      <c r="D176" s="54" t="s">
        <v>57</v>
      </c>
      <c r="E176" s="26" t="s">
        <v>18</v>
      </c>
      <c r="F176" s="7">
        <f t="shared" si="32"/>
        <v>32352056.079999998</v>
      </c>
      <c r="G176" s="7">
        <f t="shared" si="33"/>
        <v>32352056.079999998</v>
      </c>
      <c r="H176" s="7">
        <f>SUM(H177:H180)</f>
        <v>32352056.079999998</v>
      </c>
      <c r="I176" s="7">
        <f>SUM(I177:I180)</f>
        <v>32352056.079999998</v>
      </c>
      <c r="J176" s="7">
        <f t="shared" si="34"/>
        <v>0</v>
      </c>
      <c r="K176" s="39" t="s">
        <v>138</v>
      </c>
      <c r="L176" s="39" t="s">
        <v>138</v>
      </c>
      <c r="M176" s="39" t="s">
        <v>138</v>
      </c>
      <c r="N176" s="39" t="s">
        <v>138</v>
      </c>
      <c r="O176" s="39" t="s">
        <v>138</v>
      </c>
      <c r="P176" s="39" t="s">
        <v>138</v>
      </c>
    </row>
    <row r="177" spans="1:16" ht="78.75" customHeight="1">
      <c r="A177" s="54"/>
      <c r="B177" s="54"/>
      <c r="C177" s="54"/>
      <c r="D177" s="54"/>
      <c r="E177" s="26" t="s">
        <v>143</v>
      </c>
      <c r="F177" s="7">
        <f t="shared" si="32"/>
        <v>22229351.079999998</v>
      </c>
      <c r="G177" s="7">
        <f t="shared" si="33"/>
        <v>22229351.079999998</v>
      </c>
      <c r="H177" s="7">
        <v>22229351.079999998</v>
      </c>
      <c r="I177" s="7">
        <v>22229351.079999998</v>
      </c>
      <c r="J177" s="7">
        <f t="shared" si="34"/>
        <v>0</v>
      </c>
      <c r="K177" s="39"/>
      <c r="L177" s="39"/>
      <c r="M177" s="39"/>
      <c r="N177" s="39"/>
      <c r="O177" s="39"/>
      <c r="P177" s="39"/>
    </row>
    <row r="178" spans="1:16" ht="63" customHeight="1">
      <c r="A178" s="54"/>
      <c r="B178" s="54"/>
      <c r="C178" s="54"/>
      <c r="D178" s="54"/>
      <c r="E178" s="26" t="s">
        <v>140</v>
      </c>
      <c r="F178" s="7">
        <f t="shared" si="32"/>
        <v>10122705</v>
      </c>
      <c r="G178" s="7">
        <f t="shared" si="33"/>
        <v>10122705</v>
      </c>
      <c r="H178" s="7">
        <v>10122705</v>
      </c>
      <c r="I178" s="7">
        <v>10122705</v>
      </c>
      <c r="J178" s="7">
        <f t="shared" si="34"/>
        <v>0</v>
      </c>
      <c r="K178" s="39"/>
      <c r="L178" s="39"/>
      <c r="M178" s="39"/>
      <c r="N178" s="39"/>
      <c r="O178" s="39"/>
      <c r="P178" s="39"/>
    </row>
    <row r="179" spans="1:16" ht="82.5" customHeight="1">
      <c r="A179" s="54"/>
      <c r="B179" s="54"/>
      <c r="C179" s="54"/>
      <c r="D179" s="54"/>
      <c r="E179" s="26" t="s">
        <v>141</v>
      </c>
      <c r="F179" s="7">
        <f t="shared" si="32"/>
        <v>0</v>
      </c>
      <c r="G179" s="7">
        <f t="shared" si="33"/>
        <v>0</v>
      </c>
      <c r="H179" s="7">
        <v>0</v>
      </c>
      <c r="I179" s="7">
        <v>0</v>
      </c>
      <c r="J179" s="7">
        <f t="shared" si="34"/>
        <v>0</v>
      </c>
      <c r="K179" s="39"/>
      <c r="L179" s="39"/>
      <c r="M179" s="39"/>
      <c r="N179" s="39"/>
      <c r="O179" s="39"/>
      <c r="P179" s="39"/>
    </row>
    <row r="180" spans="1:16" ht="44.5" customHeight="1">
      <c r="A180" s="54"/>
      <c r="B180" s="54"/>
      <c r="C180" s="54"/>
      <c r="D180" s="54"/>
      <c r="E180" s="26" t="s">
        <v>142</v>
      </c>
      <c r="F180" s="7">
        <f t="shared" si="32"/>
        <v>0</v>
      </c>
      <c r="G180" s="7">
        <f t="shared" si="33"/>
        <v>0</v>
      </c>
      <c r="H180" s="7">
        <v>0</v>
      </c>
      <c r="I180" s="7">
        <v>0</v>
      </c>
      <c r="J180" s="7">
        <f t="shared" si="34"/>
        <v>0</v>
      </c>
      <c r="K180" s="39"/>
      <c r="L180" s="39"/>
      <c r="M180" s="39"/>
      <c r="N180" s="39"/>
      <c r="O180" s="39"/>
      <c r="P180" s="39"/>
    </row>
    <row r="181" spans="1:16" ht="41.25" customHeight="1">
      <c r="A181" s="18"/>
      <c r="B181" s="27" t="s">
        <v>123</v>
      </c>
      <c r="C181" s="27">
        <v>503</v>
      </c>
      <c r="D181" s="27" t="s">
        <v>124</v>
      </c>
      <c r="E181" s="26" t="s">
        <v>18</v>
      </c>
      <c r="F181" s="20">
        <f t="shared" ref="F181" si="35">SUM(F182:F185)</f>
        <v>7664787.4299999997</v>
      </c>
      <c r="G181" s="20">
        <f t="shared" ref="G181:I181" si="36">SUM(G182:G185)</f>
        <v>7664787.4299999997</v>
      </c>
      <c r="H181" s="20">
        <f t="shared" si="36"/>
        <v>7664787.4299999997</v>
      </c>
      <c r="I181" s="20">
        <f t="shared" si="36"/>
        <v>7664787.4299999997</v>
      </c>
      <c r="J181" s="7">
        <v>0</v>
      </c>
      <c r="K181" s="30" t="s">
        <v>55</v>
      </c>
      <c r="L181" s="30" t="s">
        <v>43</v>
      </c>
      <c r="M181" s="30">
        <v>8</v>
      </c>
      <c r="N181" s="30">
        <v>8</v>
      </c>
      <c r="O181" s="30">
        <v>8</v>
      </c>
      <c r="P181" s="30">
        <v>8</v>
      </c>
    </row>
    <row r="182" spans="1:16" ht="76.5" customHeight="1">
      <c r="A182" s="18"/>
      <c r="B182" s="28"/>
      <c r="C182" s="28"/>
      <c r="D182" s="28"/>
      <c r="E182" s="26" t="s">
        <v>143</v>
      </c>
      <c r="F182" s="20">
        <v>7664787.4299999997</v>
      </c>
      <c r="G182" s="20">
        <v>7664787.4299999997</v>
      </c>
      <c r="H182" s="20">
        <v>7664787.4299999997</v>
      </c>
      <c r="I182" s="20">
        <v>7664787.4299999997</v>
      </c>
      <c r="J182" s="7">
        <v>0</v>
      </c>
      <c r="K182" s="31"/>
      <c r="L182" s="31"/>
      <c r="M182" s="31"/>
      <c r="N182" s="31"/>
      <c r="O182" s="31"/>
      <c r="P182" s="31"/>
    </row>
    <row r="183" spans="1:16" ht="63.75" customHeight="1">
      <c r="A183" s="18"/>
      <c r="B183" s="28"/>
      <c r="C183" s="28"/>
      <c r="D183" s="28"/>
      <c r="E183" s="26" t="s">
        <v>140</v>
      </c>
      <c r="F183" s="20">
        <v>0</v>
      </c>
      <c r="G183" s="20">
        <v>0</v>
      </c>
      <c r="H183" s="20">
        <v>0</v>
      </c>
      <c r="I183" s="20">
        <v>0</v>
      </c>
      <c r="J183" s="7">
        <v>0</v>
      </c>
      <c r="K183" s="31"/>
      <c r="L183" s="31"/>
      <c r="M183" s="31"/>
      <c r="N183" s="31"/>
      <c r="O183" s="31"/>
      <c r="P183" s="31"/>
    </row>
    <row r="184" spans="1:16" ht="78" customHeight="1">
      <c r="A184" s="18"/>
      <c r="B184" s="28"/>
      <c r="C184" s="28"/>
      <c r="D184" s="28"/>
      <c r="E184" s="26" t="s">
        <v>141</v>
      </c>
      <c r="F184" s="20">
        <v>0</v>
      </c>
      <c r="G184" s="20">
        <v>0</v>
      </c>
      <c r="H184" s="20">
        <v>0</v>
      </c>
      <c r="I184" s="20">
        <v>0</v>
      </c>
      <c r="J184" s="7">
        <v>0</v>
      </c>
      <c r="K184" s="31"/>
      <c r="L184" s="31"/>
      <c r="M184" s="31"/>
      <c r="N184" s="31"/>
      <c r="O184" s="31"/>
      <c r="P184" s="31"/>
    </row>
    <row r="185" spans="1:16" ht="41.5" customHeight="1">
      <c r="A185" s="18"/>
      <c r="B185" s="29"/>
      <c r="C185" s="29"/>
      <c r="D185" s="29"/>
      <c r="E185" s="26" t="s">
        <v>142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32"/>
      <c r="L185" s="32"/>
      <c r="M185" s="32"/>
      <c r="N185" s="32"/>
      <c r="O185" s="32"/>
      <c r="P185" s="32"/>
    </row>
    <row r="186" spans="1:16" ht="41" customHeight="1">
      <c r="A186" s="18"/>
      <c r="B186" s="27" t="s">
        <v>125</v>
      </c>
      <c r="C186" s="27">
        <v>503</v>
      </c>
      <c r="D186" s="27" t="s">
        <v>126</v>
      </c>
      <c r="E186" s="26" t="s">
        <v>18</v>
      </c>
      <c r="F186" s="20">
        <f t="shared" ref="F186" si="37">SUM(F187:F190)</f>
        <v>3400</v>
      </c>
      <c r="G186" s="20">
        <f t="shared" ref="G186:I186" si="38">SUM(G187:G190)</f>
        <v>3400</v>
      </c>
      <c r="H186" s="20">
        <f t="shared" si="38"/>
        <v>3400</v>
      </c>
      <c r="I186" s="20">
        <f t="shared" si="38"/>
        <v>3400</v>
      </c>
      <c r="J186" s="7">
        <v>0</v>
      </c>
      <c r="K186" s="30" t="s">
        <v>127</v>
      </c>
      <c r="L186" s="33" t="s">
        <v>53</v>
      </c>
      <c r="M186" s="33" t="s">
        <v>128</v>
      </c>
      <c r="N186" s="33" t="s">
        <v>128</v>
      </c>
      <c r="O186" s="33" t="s">
        <v>128</v>
      </c>
      <c r="P186" s="33" t="s">
        <v>128</v>
      </c>
    </row>
    <row r="187" spans="1:16" ht="78" customHeight="1">
      <c r="A187" s="18"/>
      <c r="B187" s="28"/>
      <c r="C187" s="28"/>
      <c r="D187" s="28"/>
      <c r="E187" s="26" t="s">
        <v>143</v>
      </c>
      <c r="F187" s="20">
        <v>3400</v>
      </c>
      <c r="G187" s="20">
        <v>3400</v>
      </c>
      <c r="H187" s="20">
        <v>3400</v>
      </c>
      <c r="I187" s="20">
        <v>3400</v>
      </c>
      <c r="J187" s="7">
        <v>0</v>
      </c>
      <c r="K187" s="31"/>
      <c r="L187" s="34"/>
      <c r="M187" s="34"/>
      <c r="N187" s="34"/>
      <c r="O187" s="34"/>
      <c r="P187" s="34"/>
    </row>
    <row r="188" spans="1:16" ht="66" customHeight="1">
      <c r="A188" s="18"/>
      <c r="B188" s="28"/>
      <c r="C188" s="28"/>
      <c r="D188" s="28"/>
      <c r="E188" s="26" t="s">
        <v>140</v>
      </c>
      <c r="F188" s="20">
        <v>0</v>
      </c>
      <c r="G188" s="20">
        <v>0</v>
      </c>
      <c r="H188" s="20">
        <v>0</v>
      </c>
      <c r="I188" s="20">
        <v>0</v>
      </c>
      <c r="J188" s="7">
        <v>0</v>
      </c>
      <c r="K188" s="31"/>
      <c r="L188" s="34"/>
      <c r="M188" s="34"/>
      <c r="N188" s="34"/>
      <c r="O188" s="34"/>
      <c r="P188" s="34"/>
    </row>
    <row r="189" spans="1:16" ht="77.25" customHeight="1">
      <c r="A189" s="18"/>
      <c r="B189" s="28"/>
      <c r="C189" s="28"/>
      <c r="D189" s="28"/>
      <c r="E189" s="26" t="s">
        <v>141</v>
      </c>
      <c r="F189" s="20">
        <v>0</v>
      </c>
      <c r="G189" s="20">
        <v>0</v>
      </c>
      <c r="H189" s="20">
        <v>0</v>
      </c>
      <c r="I189" s="20">
        <v>0</v>
      </c>
      <c r="J189" s="7">
        <v>0</v>
      </c>
      <c r="K189" s="31"/>
      <c r="L189" s="34"/>
      <c r="M189" s="34"/>
      <c r="N189" s="34"/>
      <c r="O189" s="34"/>
      <c r="P189" s="34"/>
    </row>
    <row r="190" spans="1:16" ht="45" customHeight="1">
      <c r="A190" s="18"/>
      <c r="B190" s="29"/>
      <c r="C190" s="29"/>
      <c r="D190" s="29"/>
      <c r="E190" s="26" t="s">
        <v>142</v>
      </c>
      <c r="F190" s="20">
        <v>0</v>
      </c>
      <c r="G190" s="20">
        <v>0</v>
      </c>
      <c r="H190" s="20">
        <v>0</v>
      </c>
      <c r="I190" s="20">
        <v>0</v>
      </c>
      <c r="J190" s="7">
        <v>0</v>
      </c>
      <c r="K190" s="32"/>
      <c r="L190" s="35"/>
      <c r="M190" s="35"/>
      <c r="N190" s="35"/>
      <c r="O190" s="35"/>
      <c r="P190" s="35"/>
    </row>
    <row r="191" spans="1:16" ht="37.5" customHeight="1">
      <c r="A191" s="18"/>
      <c r="B191" s="27" t="s">
        <v>119</v>
      </c>
      <c r="C191" s="27">
        <v>503</v>
      </c>
      <c r="D191" s="27" t="s">
        <v>129</v>
      </c>
      <c r="E191" s="26" t="s">
        <v>18</v>
      </c>
      <c r="F191" s="20">
        <f t="shared" ref="F191" si="39">SUM(F192:F195)</f>
        <v>22441802.98</v>
      </c>
      <c r="G191" s="20">
        <f t="shared" ref="G191:I191" si="40">SUM(G192:G195)</f>
        <v>22441802.98</v>
      </c>
      <c r="H191" s="20">
        <f t="shared" si="40"/>
        <v>22441802.98</v>
      </c>
      <c r="I191" s="20">
        <f t="shared" si="40"/>
        <v>22441802.98</v>
      </c>
      <c r="J191" s="7">
        <v>0</v>
      </c>
      <c r="K191" s="30" t="s">
        <v>56</v>
      </c>
      <c r="L191" s="33" t="s">
        <v>43</v>
      </c>
      <c r="M191" s="33">
        <v>100</v>
      </c>
      <c r="N191" s="33">
        <v>100</v>
      </c>
      <c r="O191" s="33">
        <v>100</v>
      </c>
      <c r="P191" s="33">
        <v>100</v>
      </c>
    </row>
    <row r="192" spans="1:16" ht="78" customHeight="1">
      <c r="A192" s="18"/>
      <c r="B192" s="28"/>
      <c r="C192" s="28"/>
      <c r="D192" s="28"/>
      <c r="E192" s="26" t="s">
        <v>143</v>
      </c>
      <c r="F192" s="20">
        <v>14534496.98</v>
      </c>
      <c r="G192" s="20">
        <v>14534496.98</v>
      </c>
      <c r="H192" s="20">
        <v>14534496.98</v>
      </c>
      <c r="I192" s="20">
        <v>14534496.98</v>
      </c>
      <c r="J192" s="7">
        <v>0</v>
      </c>
      <c r="K192" s="31"/>
      <c r="L192" s="34"/>
      <c r="M192" s="34"/>
      <c r="N192" s="34"/>
      <c r="O192" s="34"/>
      <c r="P192" s="34"/>
    </row>
    <row r="193" spans="1:16" ht="60" customHeight="1">
      <c r="A193" s="18"/>
      <c r="B193" s="28"/>
      <c r="C193" s="28"/>
      <c r="D193" s="28"/>
      <c r="E193" s="26" t="s">
        <v>140</v>
      </c>
      <c r="F193" s="20">
        <v>7907306</v>
      </c>
      <c r="G193" s="20">
        <v>7907306</v>
      </c>
      <c r="H193" s="20">
        <v>7907306</v>
      </c>
      <c r="I193" s="20">
        <v>7907306</v>
      </c>
      <c r="J193" s="7">
        <v>0</v>
      </c>
      <c r="K193" s="31"/>
      <c r="L193" s="34"/>
      <c r="M193" s="34"/>
      <c r="N193" s="34"/>
      <c r="O193" s="34"/>
      <c r="P193" s="34"/>
    </row>
    <row r="194" spans="1:16" ht="78" customHeight="1">
      <c r="A194" s="18"/>
      <c r="B194" s="28"/>
      <c r="C194" s="28"/>
      <c r="D194" s="28"/>
      <c r="E194" s="26" t="s">
        <v>141</v>
      </c>
      <c r="F194" s="20">
        <v>0</v>
      </c>
      <c r="G194" s="20">
        <v>0</v>
      </c>
      <c r="H194" s="20">
        <v>0</v>
      </c>
      <c r="I194" s="20">
        <v>0</v>
      </c>
      <c r="J194" s="7">
        <v>0</v>
      </c>
      <c r="K194" s="31"/>
      <c r="L194" s="34"/>
      <c r="M194" s="34"/>
      <c r="N194" s="34"/>
      <c r="O194" s="34"/>
      <c r="P194" s="34"/>
    </row>
    <row r="195" spans="1:16" ht="42" customHeight="1">
      <c r="A195" s="18"/>
      <c r="B195" s="29"/>
      <c r="C195" s="29"/>
      <c r="D195" s="29"/>
      <c r="E195" s="26" t="s">
        <v>142</v>
      </c>
      <c r="F195" s="20">
        <v>0</v>
      </c>
      <c r="G195" s="20">
        <v>0</v>
      </c>
      <c r="H195" s="20">
        <v>0</v>
      </c>
      <c r="I195" s="20">
        <v>0</v>
      </c>
      <c r="J195" s="7">
        <v>0</v>
      </c>
      <c r="K195" s="32"/>
      <c r="L195" s="35"/>
      <c r="M195" s="35"/>
      <c r="N195" s="35"/>
      <c r="O195" s="35"/>
      <c r="P195" s="35"/>
    </row>
    <row r="196" spans="1:16" ht="37.5" customHeight="1">
      <c r="A196" s="18"/>
      <c r="B196" s="27" t="s">
        <v>130</v>
      </c>
      <c r="C196" s="27">
        <v>503</v>
      </c>
      <c r="D196" s="27" t="s">
        <v>131</v>
      </c>
      <c r="E196" s="26" t="s">
        <v>18</v>
      </c>
      <c r="F196" s="20">
        <f t="shared" ref="F196" si="41">SUM(F197:F200)</f>
        <v>1575399</v>
      </c>
      <c r="G196" s="20">
        <f t="shared" ref="G196:I196" si="42">SUM(G197:G200)</f>
        <v>1575399</v>
      </c>
      <c r="H196" s="20">
        <f t="shared" si="42"/>
        <v>1575399</v>
      </c>
      <c r="I196" s="20">
        <f t="shared" si="42"/>
        <v>1575399</v>
      </c>
      <c r="J196" s="7">
        <v>0</v>
      </c>
      <c r="K196" s="30" t="s">
        <v>132</v>
      </c>
      <c r="L196" s="33" t="s">
        <v>43</v>
      </c>
      <c r="M196" s="33">
        <v>100</v>
      </c>
      <c r="N196" s="33">
        <v>100</v>
      </c>
      <c r="O196" s="33">
        <v>100</v>
      </c>
      <c r="P196" s="33">
        <v>100</v>
      </c>
    </row>
    <row r="197" spans="1:16" ht="91" customHeight="1">
      <c r="A197" s="18"/>
      <c r="B197" s="28"/>
      <c r="C197" s="28"/>
      <c r="D197" s="28"/>
      <c r="E197" s="26" t="s">
        <v>143</v>
      </c>
      <c r="F197" s="20">
        <v>20000</v>
      </c>
      <c r="G197" s="20">
        <v>20000</v>
      </c>
      <c r="H197" s="20">
        <v>20000</v>
      </c>
      <c r="I197" s="20">
        <v>20000</v>
      </c>
      <c r="J197" s="7">
        <v>0</v>
      </c>
      <c r="K197" s="31"/>
      <c r="L197" s="34"/>
      <c r="M197" s="34"/>
      <c r="N197" s="34"/>
      <c r="O197" s="34"/>
      <c r="P197" s="34"/>
    </row>
    <row r="198" spans="1:16" ht="66.75" customHeight="1">
      <c r="A198" s="18"/>
      <c r="B198" s="28"/>
      <c r="C198" s="28"/>
      <c r="D198" s="28"/>
      <c r="E198" s="26" t="s">
        <v>140</v>
      </c>
      <c r="F198" s="20">
        <v>1555399</v>
      </c>
      <c r="G198" s="20">
        <v>1555399</v>
      </c>
      <c r="H198" s="20">
        <v>1555399</v>
      </c>
      <c r="I198" s="20">
        <v>1555399</v>
      </c>
      <c r="J198" s="7">
        <v>0</v>
      </c>
      <c r="K198" s="31"/>
      <c r="L198" s="34"/>
      <c r="M198" s="34"/>
      <c r="N198" s="34"/>
      <c r="O198" s="34"/>
      <c r="P198" s="34"/>
    </row>
    <row r="199" spans="1:16" ht="78.75" customHeight="1">
      <c r="A199" s="18"/>
      <c r="B199" s="28"/>
      <c r="C199" s="28"/>
      <c r="D199" s="28"/>
      <c r="E199" s="26" t="s">
        <v>141</v>
      </c>
      <c r="F199" s="20">
        <v>0</v>
      </c>
      <c r="G199" s="20">
        <v>0</v>
      </c>
      <c r="H199" s="20">
        <v>0</v>
      </c>
      <c r="I199" s="20">
        <v>0</v>
      </c>
      <c r="J199" s="7">
        <v>0</v>
      </c>
      <c r="K199" s="31"/>
      <c r="L199" s="34"/>
      <c r="M199" s="34"/>
      <c r="N199" s="34"/>
      <c r="O199" s="34"/>
      <c r="P199" s="34"/>
    </row>
    <row r="200" spans="1:16" ht="43.5" customHeight="1">
      <c r="A200" s="18"/>
      <c r="B200" s="29"/>
      <c r="C200" s="29"/>
      <c r="D200" s="29"/>
      <c r="E200" s="26" t="s">
        <v>142</v>
      </c>
      <c r="F200" s="20">
        <v>0</v>
      </c>
      <c r="G200" s="20">
        <v>0</v>
      </c>
      <c r="H200" s="20">
        <v>0</v>
      </c>
      <c r="I200" s="20">
        <v>0</v>
      </c>
      <c r="J200" s="7">
        <v>0</v>
      </c>
      <c r="K200" s="32"/>
      <c r="L200" s="35"/>
      <c r="M200" s="35"/>
      <c r="N200" s="35"/>
      <c r="O200" s="35"/>
      <c r="P200" s="35"/>
    </row>
    <row r="201" spans="1:16" ht="46.5" customHeight="1">
      <c r="A201" s="23"/>
      <c r="B201" s="27" t="s">
        <v>133</v>
      </c>
      <c r="C201" s="27">
        <v>503</v>
      </c>
      <c r="D201" s="27" t="s">
        <v>134</v>
      </c>
      <c r="E201" s="26" t="s">
        <v>18</v>
      </c>
      <c r="F201" s="20">
        <f t="shared" ref="F201" si="43">SUM(F202:F205)</f>
        <v>666666.67000000004</v>
      </c>
      <c r="G201" s="20">
        <f t="shared" ref="G201:I201" si="44">SUM(G202:G205)</f>
        <v>666666.67000000004</v>
      </c>
      <c r="H201" s="20">
        <f t="shared" si="44"/>
        <v>666666.67000000004</v>
      </c>
      <c r="I201" s="20">
        <f t="shared" si="44"/>
        <v>666666.67000000004</v>
      </c>
      <c r="J201" s="20">
        <v>0</v>
      </c>
      <c r="K201" s="30" t="s">
        <v>135</v>
      </c>
      <c r="L201" s="36" t="s">
        <v>43</v>
      </c>
      <c r="M201" s="36" t="s">
        <v>136</v>
      </c>
      <c r="N201" s="36" t="s">
        <v>137</v>
      </c>
      <c r="O201" s="33" t="s">
        <v>137</v>
      </c>
      <c r="P201" s="33" t="s">
        <v>137</v>
      </c>
    </row>
    <row r="202" spans="1:16" ht="104.25" customHeight="1">
      <c r="A202" s="23"/>
      <c r="B202" s="28"/>
      <c r="C202" s="28"/>
      <c r="D202" s="28"/>
      <c r="E202" s="26" t="s">
        <v>143</v>
      </c>
      <c r="F202" s="20">
        <v>6666.67</v>
      </c>
      <c r="G202" s="20">
        <v>6666.67</v>
      </c>
      <c r="H202" s="20">
        <v>6666.67</v>
      </c>
      <c r="I202" s="20">
        <v>6666.67</v>
      </c>
      <c r="J202" s="20">
        <v>0</v>
      </c>
      <c r="K202" s="31"/>
      <c r="L202" s="37"/>
      <c r="M202" s="37"/>
      <c r="N202" s="37"/>
      <c r="O202" s="34"/>
      <c r="P202" s="34"/>
    </row>
    <row r="203" spans="1:16" ht="63" customHeight="1">
      <c r="A203" s="23"/>
      <c r="B203" s="28"/>
      <c r="C203" s="28"/>
      <c r="D203" s="28"/>
      <c r="E203" s="26" t="s">
        <v>140</v>
      </c>
      <c r="F203" s="20">
        <v>660000</v>
      </c>
      <c r="G203" s="20">
        <v>660000</v>
      </c>
      <c r="H203" s="20">
        <v>660000</v>
      </c>
      <c r="I203" s="20">
        <v>660000</v>
      </c>
      <c r="J203" s="20">
        <v>0</v>
      </c>
      <c r="K203" s="31"/>
      <c r="L203" s="37"/>
      <c r="M203" s="37"/>
      <c r="N203" s="37"/>
      <c r="O203" s="34"/>
      <c r="P203" s="34"/>
    </row>
    <row r="204" spans="1:16" ht="82.5" customHeight="1">
      <c r="A204" s="23"/>
      <c r="B204" s="28"/>
      <c r="C204" s="28"/>
      <c r="D204" s="28"/>
      <c r="E204" s="26" t="s">
        <v>141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31"/>
      <c r="L204" s="37"/>
      <c r="M204" s="37"/>
      <c r="N204" s="37"/>
      <c r="O204" s="34"/>
      <c r="P204" s="34"/>
    </row>
    <row r="205" spans="1:16" ht="44.5" customHeight="1">
      <c r="A205" s="18"/>
      <c r="B205" s="29"/>
      <c r="C205" s="29"/>
      <c r="D205" s="29"/>
      <c r="E205" s="26" t="s">
        <v>142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32"/>
      <c r="L205" s="38"/>
      <c r="M205" s="38"/>
      <c r="N205" s="38"/>
      <c r="O205" s="35"/>
      <c r="P205" s="35"/>
    </row>
    <row r="206" spans="1:16" ht="39.75" customHeight="1">
      <c r="A206" s="54" t="s">
        <v>31</v>
      </c>
      <c r="B206" s="54"/>
      <c r="C206" s="40" t="s">
        <v>19</v>
      </c>
      <c r="D206" s="54"/>
      <c r="E206" s="26" t="s">
        <v>18</v>
      </c>
      <c r="F206" s="7">
        <f t="shared" si="32"/>
        <v>32352056.079999998</v>
      </c>
      <c r="G206" s="7">
        <f t="shared" si="33"/>
        <v>32352056.079999998</v>
      </c>
      <c r="H206" s="7">
        <f t="shared" ref="H206:I210" si="45">H171</f>
        <v>32352056.079999998</v>
      </c>
      <c r="I206" s="7">
        <f t="shared" si="45"/>
        <v>32352056.079999998</v>
      </c>
      <c r="J206" s="7">
        <f t="shared" si="34"/>
        <v>0</v>
      </c>
      <c r="K206" s="40" t="s">
        <v>19</v>
      </c>
      <c r="L206" s="40" t="s">
        <v>19</v>
      </c>
      <c r="M206" s="40" t="s">
        <v>19</v>
      </c>
      <c r="N206" s="40" t="s">
        <v>19</v>
      </c>
      <c r="O206" s="40" t="s">
        <v>19</v>
      </c>
      <c r="P206" s="40" t="s">
        <v>19</v>
      </c>
    </row>
    <row r="207" spans="1:16" ht="80.25" customHeight="1">
      <c r="A207" s="54"/>
      <c r="B207" s="54"/>
      <c r="C207" s="40"/>
      <c r="D207" s="54"/>
      <c r="E207" s="26" t="s">
        <v>143</v>
      </c>
      <c r="F207" s="7">
        <f t="shared" si="32"/>
        <v>22229351.079999998</v>
      </c>
      <c r="G207" s="7">
        <f t="shared" si="33"/>
        <v>22229351.079999998</v>
      </c>
      <c r="H207" s="7">
        <f t="shared" si="45"/>
        <v>22229351.079999998</v>
      </c>
      <c r="I207" s="7">
        <f t="shared" si="45"/>
        <v>22229351.079999998</v>
      </c>
      <c r="J207" s="7">
        <f t="shared" si="34"/>
        <v>0</v>
      </c>
      <c r="K207" s="40"/>
      <c r="L207" s="40"/>
      <c r="M207" s="40"/>
      <c r="N207" s="40"/>
      <c r="O207" s="40"/>
      <c r="P207" s="40"/>
    </row>
    <row r="208" spans="1:16" ht="69.75" customHeight="1">
      <c r="A208" s="54"/>
      <c r="B208" s="54"/>
      <c r="C208" s="40"/>
      <c r="D208" s="54"/>
      <c r="E208" s="26" t="s">
        <v>140</v>
      </c>
      <c r="F208" s="7">
        <f t="shared" si="32"/>
        <v>10122705</v>
      </c>
      <c r="G208" s="7">
        <f t="shared" si="33"/>
        <v>10122705</v>
      </c>
      <c r="H208" s="7">
        <f t="shared" si="45"/>
        <v>10122705</v>
      </c>
      <c r="I208" s="7">
        <f t="shared" si="45"/>
        <v>10122705</v>
      </c>
      <c r="J208" s="7">
        <f t="shared" si="34"/>
        <v>0</v>
      </c>
      <c r="K208" s="40"/>
      <c r="L208" s="40"/>
      <c r="M208" s="40"/>
      <c r="N208" s="40"/>
      <c r="O208" s="40"/>
      <c r="P208" s="40"/>
    </row>
    <row r="209" spans="1:36" ht="78.75" customHeight="1">
      <c r="A209" s="54"/>
      <c r="B209" s="54"/>
      <c r="C209" s="40"/>
      <c r="D209" s="54"/>
      <c r="E209" s="26" t="s">
        <v>141</v>
      </c>
      <c r="F209" s="7">
        <f t="shared" si="32"/>
        <v>0</v>
      </c>
      <c r="G209" s="7">
        <f t="shared" si="33"/>
        <v>0</v>
      </c>
      <c r="H209" s="7">
        <f t="shared" si="45"/>
        <v>0</v>
      </c>
      <c r="I209" s="7">
        <f t="shared" si="45"/>
        <v>0</v>
      </c>
      <c r="J209" s="7">
        <f t="shared" si="34"/>
        <v>0</v>
      </c>
      <c r="K209" s="40"/>
      <c r="L209" s="40"/>
      <c r="M209" s="40"/>
      <c r="N209" s="40"/>
      <c r="O209" s="40"/>
      <c r="P209" s="40"/>
    </row>
    <row r="210" spans="1:36" ht="57.75" customHeight="1">
      <c r="A210" s="54"/>
      <c r="B210" s="54"/>
      <c r="C210" s="40"/>
      <c r="D210" s="54"/>
      <c r="E210" s="26" t="s">
        <v>142</v>
      </c>
      <c r="F210" s="7">
        <f t="shared" si="32"/>
        <v>0</v>
      </c>
      <c r="G210" s="7">
        <f t="shared" si="33"/>
        <v>0</v>
      </c>
      <c r="H210" s="7">
        <f t="shared" si="45"/>
        <v>0</v>
      </c>
      <c r="I210" s="7">
        <f t="shared" si="45"/>
        <v>0</v>
      </c>
      <c r="J210" s="7">
        <f t="shared" si="34"/>
        <v>0</v>
      </c>
      <c r="K210" s="40"/>
      <c r="L210" s="40"/>
      <c r="M210" s="40"/>
      <c r="N210" s="40"/>
      <c r="O210" s="40"/>
      <c r="P210" s="40"/>
    </row>
    <row r="211" spans="1:36" s="11" customFormat="1" ht="46.5" customHeight="1">
      <c r="A211" s="58" t="s">
        <v>32</v>
      </c>
      <c r="B211" s="58"/>
      <c r="C211" s="75" t="s">
        <v>19</v>
      </c>
      <c r="D211" s="58"/>
      <c r="E211" s="26" t="s">
        <v>18</v>
      </c>
      <c r="F211" s="10">
        <f t="shared" si="32"/>
        <v>117828981.28999999</v>
      </c>
      <c r="G211" s="10">
        <f t="shared" si="33"/>
        <v>117828981.28999999</v>
      </c>
      <c r="H211" s="10">
        <f t="shared" ref="H211:I215" si="46">H57+H94+H126+H164+H206</f>
        <v>117828981.28999999</v>
      </c>
      <c r="I211" s="10">
        <f t="shared" si="46"/>
        <v>117828981.28999999</v>
      </c>
      <c r="J211" s="10">
        <f t="shared" si="34"/>
        <v>0</v>
      </c>
      <c r="K211" s="75" t="s">
        <v>19</v>
      </c>
      <c r="L211" s="75" t="s">
        <v>19</v>
      </c>
      <c r="M211" s="75" t="s">
        <v>19</v>
      </c>
      <c r="N211" s="75" t="s">
        <v>19</v>
      </c>
      <c r="O211" s="75" t="s">
        <v>19</v>
      </c>
      <c r="P211" s="75" t="s">
        <v>19</v>
      </c>
    </row>
    <row r="212" spans="1:36" s="11" customFormat="1" ht="96" customHeight="1">
      <c r="A212" s="58"/>
      <c r="B212" s="58"/>
      <c r="C212" s="75"/>
      <c r="D212" s="58"/>
      <c r="E212" s="26" t="s">
        <v>143</v>
      </c>
      <c r="F212" s="10">
        <f t="shared" si="32"/>
        <v>74109803.939999998</v>
      </c>
      <c r="G212" s="10">
        <f t="shared" si="33"/>
        <v>74109803.939999998</v>
      </c>
      <c r="H212" s="10">
        <f t="shared" si="46"/>
        <v>74109803.939999998</v>
      </c>
      <c r="I212" s="10">
        <f t="shared" si="46"/>
        <v>74109803.939999998</v>
      </c>
      <c r="J212" s="10">
        <f t="shared" si="34"/>
        <v>0</v>
      </c>
      <c r="K212" s="75"/>
      <c r="L212" s="75"/>
      <c r="M212" s="75"/>
      <c r="N212" s="75"/>
      <c r="O212" s="75"/>
      <c r="P212" s="75"/>
    </row>
    <row r="213" spans="1:36" s="11" customFormat="1" ht="56.25" customHeight="1">
      <c r="A213" s="58"/>
      <c r="B213" s="58"/>
      <c r="C213" s="75"/>
      <c r="D213" s="58"/>
      <c r="E213" s="26" t="s">
        <v>140</v>
      </c>
      <c r="F213" s="10">
        <f t="shared" si="32"/>
        <v>43719177.350000001</v>
      </c>
      <c r="G213" s="10">
        <f t="shared" si="33"/>
        <v>43719177.350000001</v>
      </c>
      <c r="H213" s="10">
        <f t="shared" si="46"/>
        <v>43719177.350000001</v>
      </c>
      <c r="I213" s="10">
        <f t="shared" si="46"/>
        <v>43719177.350000001</v>
      </c>
      <c r="J213" s="10">
        <f t="shared" si="34"/>
        <v>0</v>
      </c>
      <c r="K213" s="75"/>
      <c r="L213" s="75"/>
      <c r="M213" s="75"/>
      <c r="N213" s="75"/>
      <c r="O213" s="75"/>
      <c r="P213" s="75"/>
    </row>
    <row r="214" spans="1:36" s="11" customFormat="1" ht="80.5" customHeight="1">
      <c r="A214" s="58"/>
      <c r="B214" s="58"/>
      <c r="C214" s="75"/>
      <c r="D214" s="58"/>
      <c r="E214" s="26" t="s">
        <v>141</v>
      </c>
      <c r="F214" s="10">
        <f t="shared" si="32"/>
        <v>0</v>
      </c>
      <c r="G214" s="10">
        <f t="shared" si="33"/>
        <v>0</v>
      </c>
      <c r="H214" s="10">
        <f t="shared" si="46"/>
        <v>0</v>
      </c>
      <c r="I214" s="10">
        <f t="shared" si="46"/>
        <v>0</v>
      </c>
      <c r="J214" s="10">
        <f t="shared" si="34"/>
        <v>0</v>
      </c>
      <c r="K214" s="75"/>
      <c r="L214" s="75"/>
      <c r="M214" s="75"/>
      <c r="N214" s="75"/>
      <c r="O214" s="75"/>
      <c r="P214" s="75"/>
    </row>
    <row r="215" spans="1:36" s="11" customFormat="1" ht="47" customHeight="1">
      <c r="A215" s="58"/>
      <c r="B215" s="58"/>
      <c r="C215" s="75"/>
      <c r="D215" s="58"/>
      <c r="E215" s="26" t="s">
        <v>142</v>
      </c>
      <c r="F215" s="10">
        <f t="shared" si="32"/>
        <v>0</v>
      </c>
      <c r="G215" s="10">
        <f t="shared" si="33"/>
        <v>0</v>
      </c>
      <c r="H215" s="10">
        <f t="shared" si="46"/>
        <v>0</v>
      </c>
      <c r="I215" s="10">
        <f t="shared" si="46"/>
        <v>0</v>
      </c>
      <c r="J215" s="10">
        <f t="shared" si="34"/>
        <v>0</v>
      </c>
      <c r="K215" s="75"/>
      <c r="L215" s="75"/>
      <c r="M215" s="75"/>
      <c r="N215" s="75"/>
      <c r="O215" s="75"/>
      <c r="P215" s="75"/>
    </row>
    <row r="216" spans="1:36" s="11" customFormat="1" ht="38.25" customHeight="1">
      <c r="A216" s="82" t="s">
        <v>139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</row>
    <row r="217" spans="1:36" ht="45" customHeight="1">
      <c r="A217" s="81" t="s">
        <v>39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</row>
    <row r="218" spans="1:36">
      <c r="A218" s="81" t="s">
        <v>37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</row>
    <row r="219" spans="1:36" ht="22.5" customHeight="1">
      <c r="A219" s="81" t="s">
        <v>58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</row>
    <row r="220" spans="1:36">
      <c r="A220" s="81" t="s">
        <v>38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</row>
    <row r="221" spans="1:36" ht="15.6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"/>
      <c r="AH221" s="8"/>
      <c r="AI221" s="8"/>
      <c r="AJ221" s="8"/>
    </row>
    <row r="222" spans="1:36" ht="15.5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3"/>
      <c r="AH222" s="3"/>
      <c r="AI222" s="3"/>
      <c r="AJ222" s="3"/>
    </row>
    <row r="223" spans="1:36" ht="15.5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3"/>
      <c r="AH223" s="3"/>
      <c r="AI223" s="3"/>
      <c r="AJ223" s="3"/>
    </row>
    <row r="224" spans="1:36" ht="15.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3"/>
      <c r="AH224" s="3"/>
      <c r="AI224" s="3"/>
      <c r="AJ224" s="3"/>
    </row>
  </sheetData>
  <mergeCells count="396">
    <mergeCell ref="K186:K190"/>
    <mergeCell ref="L186:L190"/>
    <mergeCell ref="M186:M190"/>
    <mergeCell ref="C196:C200"/>
    <mergeCell ref="D196:D200"/>
    <mergeCell ref="A176:A180"/>
    <mergeCell ref="C176:C180"/>
    <mergeCell ref="M171:M175"/>
    <mergeCell ref="B181:B185"/>
    <mergeCell ref="C181:C185"/>
    <mergeCell ref="D181:D185"/>
    <mergeCell ref="N196:N200"/>
    <mergeCell ref="O196:O200"/>
    <mergeCell ref="P196:P200"/>
    <mergeCell ref="N186:N190"/>
    <mergeCell ref="O186:O190"/>
    <mergeCell ref="P186:P190"/>
    <mergeCell ref="C186:C190"/>
    <mergeCell ref="D186:D190"/>
    <mergeCell ref="B186:B190"/>
    <mergeCell ref="B191:B195"/>
    <mergeCell ref="C191:C195"/>
    <mergeCell ref="D191:D195"/>
    <mergeCell ref="K191:K195"/>
    <mergeCell ref="L191:L195"/>
    <mergeCell ref="M191:M195"/>
    <mergeCell ref="N191:N195"/>
    <mergeCell ref="O191:O195"/>
    <mergeCell ref="P191:P195"/>
    <mergeCell ref="B89:B93"/>
    <mergeCell ref="C89:C93"/>
    <mergeCell ref="D89:D93"/>
    <mergeCell ref="C84:C88"/>
    <mergeCell ref="C111:C115"/>
    <mergeCell ref="O121:O125"/>
    <mergeCell ref="O144:O148"/>
    <mergeCell ref="P144:P148"/>
    <mergeCell ref="B149:B153"/>
    <mergeCell ref="C149:C153"/>
    <mergeCell ref="D149:D153"/>
    <mergeCell ref="O149:O153"/>
    <mergeCell ref="P149:P153"/>
    <mergeCell ref="M149:M153"/>
    <mergeCell ref="N149:N153"/>
    <mergeCell ref="D138:D143"/>
    <mergeCell ref="N144:N148"/>
    <mergeCell ref="N133:N137"/>
    <mergeCell ref="M133:M137"/>
    <mergeCell ref="O138:O143"/>
    <mergeCell ref="P138:P143"/>
    <mergeCell ref="J142:J143"/>
    <mergeCell ref="I142:I143"/>
    <mergeCell ref="O22:O26"/>
    <mergeCell ref="P22:P26"/>
    <mergeCell ref="O37:O41"/>
    <mergeCell ref="P37:P41"/>
    <mergeCell ref="K27:K31"/>
    <mergeCell ref="L27:L31"/>
    <mergeCell ref="M27:M31"/>
    <mergeCell ref="N27:N31"/>
    <mergeCell ref="O74:O78"/>
    <mergeCell ref="P74:P78"/>
    <mergeCell ref="K37:K41"/>
    <mergeCell ref="L37:L41"/>
    <mergeCell ref="M37:M41"/>
    <mergeCell ref="N37:N41"/>
    <mergeCell ref="K42:K46"/>
    <mergeCell ref="L42:L46"/>
    <mergeCell ref="M42:M46"/>
    <mergeCell ref="O27:O31"/>
    <mergeCell ref="P27:P31"/>
    <mergeCell ref="K32:K36"/>
    <mergeCell ref="L32:L36"/>
    <mergeCell ref="P206:P210"/>
    <mergeCell ref="O211:O215"/>
    <mergeCell ref="N206:N210"/>
    <mergeCell ref="N171:N175"/>
    <mergeCell ref="P171:P175"/>
    <mergeCell ref="O171:O175"/>
    <mergeCell ref="N211:N215"/>
    <mergeCell ref="K84:K88"/>
    <mergeCell ref="L84:L88"/>
    <mergeCell ref="M84:M88"/>
    <mergeCell ref="K154:K158"/>
    <mergeCell ref="L154:L158"/>
    <mergeCell ref="M154:M158"/>
    <mergeCell ref="N154:N158"/>
    <mergeCell ref="O154:O158"/>
    <mergeCell ref="P154:P158"/>
    <mergeCell ref="K181:K185"/>
    <mergeCell ref="L181:L185"/>
    <mergeCell ref="M181:M185"/>
    <mergeCell ref="N181:N185"/>
    <mergeCell ref="N17:N21"/>
    <mergeCell ref="M17:M21"/>
    <mergeCell ref="L17:L21"/>
    <mergeCell ref="K17:K21"/>
    <mergeCell ref="B17:D21"/>
    <mergeCell ref="A17:A21"/>
    <mergeCell ref="C57:C61"/>
    <mergeCell ref="A57:B61"/>
    <mergeCell ref="L57:L61"/>
    <mergeCell ref="B27:B31"/>
    <mergeCell ref="C27:C31"/>
    <mergeCell ref="D27:D31"/>
    <mergeCell ref="D32:D36"/>
    <mergeCell ref="B37:B41"/>
    <mergeCell ref="K22:K26"/>
    <mergeCell ref="L22:L26"/>
    <mergeCell ref="M22:M26"/>
    <mergeCell ref="N22:N26"/>
    <mergeCell ref="C37:C41"/>
    <mergeCell ref="D37:D41"/>
    <mergeCell ref="A223:AF223"/>
    <mergeCell ref="A224:AF224"/>
    <mergeCell ref="A217:P217"/>
    <mergeCell ref="A216:P216"/>
    <mergeCell ref="A222:AF222"/>
    <mergeCell ref="A218:P218"/>
    <mergeCell ref="A219:P219"/>
    <mergeCell ref="A220:P220"/>
    <mergeCell ref="A221:AF221"/>
    <mergeCell ref="K211:K215"/>
    <mergeCell ref="C211:C215"/>
    <mergeCell ref="D211:D215"/>
    <mergeCell ref="M211:M215"/>
    <mergeCell ref="A211:B215"/>
    <mergeCell ref="L211:L215"/>
    <mergeCell ref="D206:D210"/>
    <mergeCell ref="A206:B210"/>
    <mergeCell ref="C206:C210"/>
    <mergeCell ref="L206:L210"/>
    <mergeCell ref="M206:M210"/>
    <mergeCell ref="K206:K210"/>
    <mergeCell ref="P211:P215"/>
    <mergeCell ref="O206:O210"/>
    <mergeCell ref="L144:L148"/>
    <mergeCell ref="M144:M148"/>
    <mergeCell ref="K144:K148"/>
    <mergeCell ref="K164:K168"/>
    <mergeCell ref="A138:A142"/>
    <mergeCell ref="M164:M168"/>
    <mergeCell ref="C164:C168"/>
    <mergeCell ref="B138:B143"/>
    <mergeCell ref="C138:C143"/>
    <mergeCell ref="D144:D148"/>
    <mergeCell ref="C144:C148"/>
    <mergeCell ref="B144:B148"/>
    <mergeCell ref="K159:K163"/>
    <mergeCell ref="L159:L163"/>
    <mergeCell ref="M159:M163"/>
    <mergeCell ref="N164:N168"/>
    <mergeCell ref="O164:O168"/>
    <mergeCell ref="A169:P169"/>
    <mergeCell ref="D154:D158"/>
    <mergeCell ref="C154:C158"/>
    <mergeCell ref="K149:K153"/>
    <mergeCell ref="L149:L153"/>
    <mergeCell ref="A164:B168"/>
    <mergeCell ref="D164:D168"/>
    <mergeCell ref="B154:B158"/>
    <mergeCell ref="L164:L168"/>
    <mergeCell ref="N159:N163"/>
    <mergeCell ref="O159:O163"/>
    <mergeCell ref="P159:P163"/>
    <mergeCell ref="B159:B163"/>
    <mergeCell ref="C159:C163"/>
    <mergeCell ref="D159:D163"/>
    <mergeCell ref="P164:P168"/>
    <mergeCell ref="P11:P12"/>
    <mergeCell ref="O17:O21"/>
    <mergeCell ref="P17:P21"/>
    <mergeCell ref="L94:L98"/>
    <mergeCell ref="M94:M98"/>
    <mergeCell ref="N94:N98"/>
    <mergeCell ref="O94:O98"/>
    <mergeCell ref="P94:P98"/>
    <mergeCell ref="M126:M130"/>
    <mergeCell ref="L126:L130"/>
    <mergeCell ref="O126:O130"/>
    <mergeCell ref="L101:L105"/>
    <mergeCell ref="N101:N105"/>
    <mergeCell ref="N126:N130"/>
    <mergeCell ref="O101:O105"/>
    <mergeCell ref="P121:P125"/>
    <mergeCell ref="L106:L110"/>
    <mergeCell ref="M106:M110"/>
    <mergeCell ref="N106:N110"/>
    <mergeCell ref="P57:P61"/>
    <mergeCell ref="O64:O68"/>
    <mergeCell ref="P64:P68"/>
    <mergeCell ref="A14:P14"/>
    <mergeCell ref="A15:P15"/>
    <mergeCell ref="O11:O12"/>
    <mergeCell ref="A22:A26"/>
    <mergeCell ref="K57:K61"/>
    <mergeCell ref="A106:A110"/>
    <mergeCell ref="C106:C110"/>
    <mergeCell ref="B106:B110"/>
    <mergeCell ref="D106:D110"/>
    <mergeCell ref="B101:D105"/>
    <mergeCell ref="A64:A68"/>
    <mergeCell ref="B69:B73"/>
    <mergeCell ref="C69:C73"/>
    <mergeCell ref="D69:D73"/>
    <mergeCell ref="A69:A73"/>
    <mergeCell ref="B64:D68"/>
    <mergeCell ref="A101:A105"/>
    <mergeCell ref="M57:M61"/>
    <mergeCell ref="L64:L68"/>
    <mergeCell ref="B22:B26"/>
    <mergeCell ref="C22:C26"/>
    <mergeCell ref="B84:B88"/>
    <mergeCell ref="K101:K105"/>
    <mergeCell ref="A94:B98"/>
    <mergeCell ref="C94:C98"/>
    <mergeCell ref="A16:P16"/>
    <mergeCell ref="A2:P2"/>
    <mergeCell ref="A3:P3"/>
    <mergeCell ref="A4:P4"/>
    <mergeCell ref="A5:P5"/>
    <mergeCell ref="I11:I12"/>
    <mergeCell ref="B8:B12"/>
    <mergeCell ref="N11:N12"/>
    <mergeCell ref="L9:L12"/>
    <mergeCell ref="C8:J8"/>
    <mergeCell ref="F11:F12"/>
    <mergeCell ref="H11:H12"/>
    <mergeCell ref="M11:M12"/>
    <mergeCell ref="G11:G12"/>
    <mergeCell ref="A6:P6"/>
    <mergeCell ref="M10:N10"/>
    <mergeCell ref="E9:E12"/>
    <mergeCell ref="J10:J12"/>
    <mergeCell ref="F9:J9"/>
    <mergeCell ref="K9:K12"/>
    <mergeCell ref="C9:D10"/>
    <mergeCell ref="K8:P8"/>
    <mergeCell ref="M9:P9"/>
    <mergeCell ref="F10:G10"/>
    <mergeCell ref="C11:C12"/>
    <mergeCell ref="H10:I10"/>
    <mergeCell ref="A62:P62"/>
    <mergeCell ref="A63:P63"/>
    <mergeCell ref="N64:N68"/>
    <mergeCell ref="K79:K83"/>
    <mergeCell ref="L133:L137"/>
    <mergeCell ref="P133:P137"/>
    <mergeCell ref="M101:M105"/>
    <mergeCell ref="P126:P130"/>
    <mergeCell ref="O133:O137"/>
    <mergeCell ref="A99:P99"/>
    <mergeCell ref="A100:P100"/>
    <mergeCell ref="A131:P131"/>
    <mergeCell ref="A132:P132"/>
    <mergeCell ref="D22:D26"/>
    <mergeCell ref="L79:L83"/>
    <mergeCell ref="M79:M83"/>
    <mergeCell ref="N79:N83"/>
    <mergeCell ref="N57:N61"/>
    <mergeCell ref="M64:M68"/>
    <mergeCell ref="K64:K68"/>
    <mergeCell ref="B32:B36"/>
    <mergeCell ref="C32:C36"/>
    <mergeCell ref="O10:P10"/>
    <mergeCell ref="P79:P83"/>
    <mergeCell ref="D94:D98"/>
    <mergeCell ref="K94:K98"/>
    <mergeCell ref="L69:L73"/>
    <mergeCell ref="M69:M73"/>
    <mergeCell ref="N69:N73"/>
    <mergeCell ref="O69:O73"/>
    <mergeCell ref="P69:P73"/>
    <mergeCell ref="A133:A137"/>
    <mergeCell ref="A126:B130"/>
    <mergeCell ref="K126:K130"/>
    <mergeCell ref="C126:C130"/>
    <mergeCell ref="D126:D130"/>
    <mergeCell ref="B111:B115"/>
    <mergeCell ref="D74:D78"/>
    <mergeCell ref="C74:C78"/>
    <mergeCell ref="B74:B78"/>
    <mergeCell ref="D111:D115"/>
    <mergeCell ref="B116:B120"/>
    <mergeCell ref="C116:C120"/>
    <mergeCell ref="D116:D120"/>
    <mergeCell ref="B121:B125"/>
    <mergeCell ref="C121:C125"/>
    <mergeCell ref="D121:D125"/>
    <mergeCell ref="H142:H143"/>
    <mergeCell ref="G142:G143"/>
    <mergeCell ref="F142:F143"/>
    <mergeCell ref="E142:E143"/>
    <mergeCell ref="K133:K137"/>
    <mergeCell ref="B133:D137"/>
    <mergeCell ref="B42:B46"/>
    <mergeCell ref="C42:C46"/>
    <mergeCell ref="D42:D46"/>
    <mergeCell ref="B47:B51"/>
    <mergeCell ref="C47:C51"/>
    <mergeCell ref="D47:D51"/>
    <mergeCell ref="B52:B56"/>
    <mergeCell ref="C52:C56"/>
    <mergeCell ref="D52:D56"/>
    <mergeCell ref="K138:K143"/>
    <mergeCell ref="K106:K110"/>
    <mergeCell ref="K121:K125"/>
    <mergeCell ref="D57:D61"/>
    <mergeCell ref="K74:K78"/>
    <mergeCell ref="B79:B83"/>
    <mergeCell ref="C79:C83"/>
    <mergeCell ref="D79:D83"/>
    <mergeCell ref="D84:D88"/>
    <mergeCell ref="P32:P36"/>
    <mergeCell ref="N42:N46"/>
    <mergeCell ref="O42:O46"/>
    <mergeCell ref="P42:P46"/>
    <mergeCell ref="P47:P51"/>
    <mergeCell ref="K52:K56"/>
    <mergeCell ref="L52:L56"/>
    <mergeCell ref="M52:M56"/>
    <mergeCell ref="N52:N56"/>
    <mergeCell ref="O52:O56"/>
    <mergeCell ref="P52:P56"/>
    <mergeCell ref="K111:K115"/>
    <mergeCell ref="L111:L115"/>
    <mergeCell ref="M111:M115"/>
    <mergeCell ref="N111:N115"/>
    <mergeCell ref="O111:O115"/>
    <mergeCell ref="K116:K120"/>
    <mergeCell ref="L116:L120"/>
    <mergeCell ref="K69:K73"/>
    <mergeCell ref="M32:M36"/>
    <mergeCell ref="N32:N36"/>
    <mergeCell ref="O32:O36"/>
    <mergeCell ref="O79:O83"/>
    <mergeCell ref="L74:L78"/>
    <mergeCell ref="M74:M78"/>
    <mergeCell ref="N74:N78"/>
    <mergeCell ref="K47:K51"/>
    <mergeCell ref="L47:L51"/>
    <mergeCell ref="M47:M51"/>
    <mergeCell ref="N47:N51"/>
    <mergeCell ref="O47:O51"/>
    <mergeCell ref="O57:O61"/>
    <mergeCell ref="N84:N88"/>
    <mergeCell ref="O84:O88"/>
    <mergeCell ref="K89:K93"/>
    <mergeCell ref="L89:L93"/>
    <mergeCell ref="M89:M93"/>
    <mergeCell ref="N89:N93"/>
    <mergeCell ref="O89:O93"/>
    <mergeCell ref="O106:O110"/>
    <mergeCell ref="P106:P110"/>
    <mergeCell ref="P89:P93"/>
    <mergeCell ref="P84:P88"/>
    <mergeCell ref="P111:P115"/>
    <mergeCell ref="M116:M120"/>
    <mergeCell ref="N116:N120"/>
    <mergeCell ref="O116:O120"/>
    <mergeCell ref="P116:P120"/>
    <mergeCell ref="P101:P105"/>
    <mergeCell ref="N201:N205"/>
    <mergeCell ref="O201:O205"/>
    <mergeCell ref="P201:P205"/>
    <mergeCell ref="L121:L125"/>
    <mergeCell ref="M121:M125"/>
    <mergeCell ref="N121:N125"/>
    <mergeCell ref="K176:K180"/>
    <mergeCell ref="L176:L180"/>
    <mergeCell ref="M176:M180"/>
    <mergeCell ref="N176:N180"/>
    <mergeCell ref="O176:O180"/>
    <mergeCell ref="P176:P180"/>
    <mergeCell ref="L138:L143"/>
    <mergeCell ref="M138:M143"/>
    <mergeCell ref="N138:N143"/>
    <mergeCell ref="O181:O185"/>
    <mergeCell ref="P181:P185"/>
    <mergeCell ref="A170:P170"/>
    <mergeCell ref="K171:K175"/>
    <mergeCell ref="A171:A175"/>
    <mergeCell ref="L171:L175"/>
    <mergeCell ref="D176:D180"/>
    <mergeCell ref="B171:D175"/>
    <mergeCell ref="B176:B180"/>
    <mergeCell ref="B196:B200"/>
    <mergeCell ref="K196:K200"/>
    <mergeCell ref="L196:L200"/>
    <mergeCell ref="C201:C205"/>
    <mergeCell ref="D201:D205"/>
    <mergeCell ref="B201:B205"/>
    <mergeCell ref="K201:K205"/>
    <mergeCell ref="L201:L205"/>
    <mergeCell ref="M201:M205"/>
    <mergeCell ref="M196:M200"/>
  </mergeCells>
  <phoneticPr fontId="0" type="noConversion"/>
  <pageMargins left="0.70866141732283472" right="0.31496062992125984" top="0.74803149606299213" bottom="0.35433070866141736" header="0.31496062992125984" footer="0.31496062992125984"/>
  <pageSetup paperSize="9" scale="40" fitToHeight="7" orientation="landscape" horizontalDpi="180" verticalDpi="180" r:id="rId1"/>
  <headerFooter alignWithMargins="0"/>
  <rowBreaks count="6" manualBreakCount="6">
    <brk id="51" max="15" man="1"/>
    <brk id="93" max="15" man="1"/>
    <brk id="158" max="15" man="1"/>
    <brk id="175" max="24" man="1"/>
    <brk id="195" max="15" man="1"/>
    <brk id="205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2021-05-24T06:16:58Z</cp:lastPrinted>
  <dcterms:created xsi:type="dcterms:W3CDTF">2006-09-28T05:33:49Z</dcterms:created>
  <dcterms:modified xsi:type="dcterms:W3CDTF">2025-05-29T09:14:47Z</dcterms:modified>
</cp:coreProperties>
</file>