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140"/>
  </bookViews>
  <sheets>
    <sheet name="Лист1" sheetId="2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3" i="2"/>
  <c r="J183"/>
  <c r="K183"/>
  <c r="L183"/>
  <c r="M183"/>
  <c r="H183"/>
  <c r="I204" l="1"/>
  <c r="J204"/>
  <c r="K204"/>
  <c r="L204"/>
  <c r="M204"/>
  <c r="H204"/>
  <c r="H201"/>
  <c r="H206"/>
  <c r="I206"/>
  <c r="J206"/>
  <c r="I133"/>
  <c r="J133"/>
  <c r="K133"/>
  <c r="L133"/>
  <c r="M133"/>
  <c r="I134"/>
  <c r="J134"/>
  <c r="K134"/>
  <c r="L134"/>
  <c r="M134"/>
  <c r="H134"/>
  <c r="H133"/>
  <c r="H81" l="1"/>
  <c r="I81"/>
  <c r="J81"/>
  <c r="K81"/>
  <c r="L81"/>
  <c r="G82"/>
  <c r="H82"/>
  <c r="I82"/>
  <c r="J82"/>
  <c r="K82"/>
  <c r="L82"/>
  <c r="M82"/>
  <c r="M81"/>
  <c r="G94"/>
  <c r="G93"/>
  <c r="M92"/>
  <c r="L92"/>
  <c r="K92"/>
  <c r="J92"/>
  <c r="I92"/>
  <c r="H92"/>
  <c r="G92" l="1"/>
  <c r="P166"/>
  <c r="H118" l="1"/>
  <c r="H115" s="1"/>
  <c r="H15"/>
  <c r="H12" s="1"/>
  <c r="P71" l="1"/>
  <c r="P70"/>
  <c r="P69"/>
  <c r="P68"/>
  <c r="P67"/>
  <c r="P66"/>
  <c r="P65"/>
  <c r="P64"/>
  <c r="P63"/>
  <c r="I125" l="1"/>
  <c r="J125"/>
  <c r="K125"/>
  <c r="L125"/>
  <c r="M125"/>
  <c r="H125"/>
  <c r="H182"/>
  <c r="I182"/>
  <c r="J182"/>
  <c r="K182"/>
  <c r="L182"/>
  <c r="M182"/>
  <c r="I181"/>
  <c r="J181"/>
  <c r="K181"/>
  <c r="L181"/>
  <c r="M181"/>
  <c r="H181"/>
  <c r="I15"/>
  <c r="J15"/>
  <c r="K15"/>
  <c r="L15"/>
  <c r="M15"/>
  <c r="G125" l="1"/>
  <c r="P206"/>
  <c r="G195" l="1"/>
  <c r="G199"/>
  <c r="G198"/>
  <c r="P197"/>
  <c r="M197"/>
  <c r="L197"/>
  <c r="K197"/>
  <c r="J197"/>
  <c r="I197"/>
  <c r="H197"/>
  <c r="G197" l="1"/>
  <c r="H194" l="1"/>
  <c r="I194"/>
  <c r="J194"/>
  <c r="K194"/>
  <c r="L194"/>
  <c r="M194"/>
  <c r="G194" l="1"/>
  <c r="I78"/>
  <c r="I96" s="1"/>
  <c r="J78"/>
  <c r="J96" s="1"/>
  <c r="K78"/>
  <c r="K96" s="1"/>
  <c r="L78"/>
  <c r="L96" s="1"/>
  <c r="M78"/>
  <c r="M96" s="1"/>
  <c r="G84"/>
  <c r="G85"/>
  <c r="G87"/>
  <c r="G88"/>
  <c r="G90"/>
  <c r="G91"/>
  <c r="M83"/>
  <c r="L83"/>
  <c r="K83"/>
  <c r="J83"/>
  <c r="I83"/>
  <c r="H83"/>
  <c r="M86"/>
  <c r="L86"/>
  <c r="K86"/>
  <c r="J86"/>
  <c r="I86"/>
  <c r="H86"/>
  <c r="I89"/>
  <c r="J89"/>
  <c r="K89"/>
  <c r="L89"/>
  <c r="M89"/>
  <c r="H89"/>
  <c r="G81" l="1"/>
  <c r="G86"/>
  <c r="G89"/>
  <c r="G83"/>
  <c r="H53" l="1"/>
  <c r="I53"/>
  <c r="J53"/>
  <c r="K53"/>
  <c r="L53"/>
  <c r="M53"/>
  <c r="P106" l="1"/>
  <c r="P209" l="1"/>
  <c r="P212"/>
  <c r="J192"/>
  <c r="K192"/>
  <c r="J193"/>
  <c r="M193"/>
  <c r="H193"/>
  <c r="I202"/>
  <c r="J202"/>
  <c r="K202"/>
  <c r="L202"/>
  <c r="M202"/>
  <c r="H202"/>
  <c r="I203"/>
  <c r="J203"/>
  <c r="K201"/>
  <c r="L201"/>
  <c r="M203"/>
  <c r="G214"/>
  <c r="G213"/>
  <c r="M212"/>
  <c r="L212"/>
  <c r="K212"/>
  <c r="J212"/>
  <c r="I212"/>
  <c r="H212"/>
  <c r="G211"/>
  <c r="G210"/>
  <c r="M209"/>
  <c r="L209"/>
  <c r="K209"/>
  <c r="J209"/>
  <c r="I209"/>
  <c r="H209"/>
  <c r="G208"/>
  <c r="G207"/>
  <c r="M206"/>
  <c r="L206"/>
  <c r="K206"/>
  <c r="G205"/>
  <c r="L203"/>
  <c r="G217"/>
  <c r="G216"/>
  <c r="L215"/>
  <c r="K215"/>
  <c r="J215"/>
  <c r="I215"/>
  <c r="H215"/>
  <c r="L192"/>
  <c r="H203" l="1"/>
  <c r="H220"/>
  <c r="J220"/>
  <c r="H200"/>
  <c r="M220"/>
  <c r="K203"/>
  <c r="L193"/>
  <c r="L220" s="1"/>
  <c r="G212"/>
  <c r="L219"/>
  <c r="K200"/>
  <c r="K219"/>
  <c r="G204"/>
  <c r="J201"/>
  <c r="M201"/>
  <c r="M200" s="1"/>
  <c r="I201"/>
  <c r="L200"/>
  <c r="K193"/>
  <c r="K220" s="1"/>
  <c r="G202"/>
  <c r="I193"/>
  <c r="I220" s="1"/>
  <c r="G209"/>
  <c r="G215"/>
  <c r="G206"/>
  <c r="M192"/>
  <c r="I192"/>
  <c r="J191"/>
  <c r="H192"/>
  <c r="H219" s="1"/>
  <c r="I60"/>
  <c r="H60"/>
  <c r="G203" l="1"/>
  <c r="K191"/>
  <c r="H218"/>
  <c r="L191"/>
  <c r="K218"/>
  <c r="L218"/>
  <c r="J200"/>
  <c r="J219"/>
  <c r="J218" s="1"/>
  <c r="I219"/>
  <c r="I218" s="1"/>
  <c r="I200"/>
  <c r="M219"/>
  <c r="M218" s="1"/>
  <c r="G201"/>
  <c r="G220"/>
  <c r="G193"/>
  <c r="M191"/>
  <c r="I191"/>
  <c r="H191"/>
  <c r="G192"/>
  <c r="J178"/>
  <c r="K178"/>
  <c r="M178"/>
  <c r="I179"/>
  <c r="K179"/>
  <c r="L179"/>
  <c r="M179"/>
  <c r="H179"/>
  <c r="G184"/>
  <c r="G185"/>
  <c r="G131"/>
  <c r="G130"/>
  <c r="M129"/>
  <c r="L129"/>
  <c r="K129"/>
  <c r="J129"/>
  <c r="I129"/>
  <c r="H129"/>
  <c r="G128"/>
  <c r="M127"/>
  <c r="L127"/>
  <c r="K127"/>
  <c r="J127"/>
  <c r="I127"/>
  <c r="I124" s="1"/>
  <c r="I123" s="1"/>
  <c r="H127"/>
  <c r="G122"/>
  <c r="G121"/>
  <c r="M120"/>
  <c r="L120"/>
  <c r="K120"/>
  <c r="J120"/>
  <c r="I120"/>
  <c r="H120"/>
  <c r="M119"/>
  <c r="L119"/>
  <c r="K119"/>
  <c r="J119"/>
  <c r="I119"/>
  <c r="I116" s="1"/>
  <c r="H119"/>
  <c r="H116" s="1"/>
  <c r="M118"/>
  <c r="M115" s="1"/>
  <c r="L118"/>
  <c r="L115" s="1"/>
  <c r="K118"/>
  <c r="K115" s="1"/>
  <c r="J118"/>
  <c r="J115" s="1"/>
  <c r="I118"/>
  <c r="I115" s="1"/>
  <c r="G107"/>
  <c r="G108"/>
  <c r="I104"/>
  <c r="I101" s="1"/>
  <c r="J104"/>
  <c r="J101" s="1"/>
  <c r="J110" s="1"/>
  <c r="K104"/>
  <c r="K101" s="1"/>
  <c r="K110" s="1"/>
  <c r="L104"/>
  <c r="L101" s="1"/>
  <c r="M104"/>
  <c r="M101" s="1"/>
  <c r="I105"/>
  <c r="J105"/>
  <c r="J102" s="1"/>
  <c r="J111" s="1"/>
  <c r="K105"/>
  <c r="K102" s="1"/>
  <c r="K111" s="1"/>
  <c r="L105"/>
  <c r="L102" s="1"/>
  <c r="L111" s="1"/>
  <c r="M105"/>
  <c r="M102" s="1"/>
  <c r="M111" s="1"/>
  <c r="H105"/>
  <c r="H102" s="1"/>
  <c r="H111" s="1"/>
  <c r="H104"/>
  <c r="H106"/>
  <c r="I106"/>
  <c r="J106"/>
  <c r="K106"/>
  <c r="L106"/>
  <c r="M106"/>
  <c r="M116" l="1"/>
  <c r="J116"/>
  <c r="K116"/>
  <c r="L116"/>
  <c r="J126"/>
  <c r="J124"/>
  <c r="J123" s="1"/>
  <c r="H126"/>
  <c r="H124"/>
  <c r="L126"/>
  <c r="L124"/>
  <c r="L123" s="1"/>
  <c r="K126"/>
  <c r="K124"/>
  <c r="K123" s="1"/>
  <c r="M126"/>
  <c r="M124"/>
  <c r="M123" s="1"/>
  <c r="G218"/>
  <c r="G200"/>
  <c r="J180"/>
  <c r="G118"/>
  <c r="G191"/>
  <c r="G219"/>
  <c r="I180"/>
  <c r="H180"/>
  <c r="L180"/>
  <c r="K177"/>
  <c r="M177"/>
  <c r="I178"/>
  <c r="I177" s="1"/>
  <c r="G129"/>
  <c r="G183"/>
  <c r="K180"/>
  <c r="H178"/>
  <c r="H177" s="1"/>
  <c r="L178"/>
  <c r="L177" s="1"/>
  <c r="G182"/>
  <c r="J179"/>
  <c r="J177" s="1"/>
  <c r="M180"/>
  <c r="G181"/>
  <c r="G106"/>
  <c r="M103"/>
  <c r="I117"/>
  <c r="M117"/>
  <c r="G120"/>
  <c r="G104"/>
  <c r="L100"/>
  <c r="L109" s="1"/>
  <c r="G127"/>
  <c r="I103"/>
  <c r="I102"/>
  <c r="I111" s="1"/>
  <c r="G111" s="1"/>
  <c r="J117"/>
  <c r="G119"/>
  <c r="K117"/>
  <c r="I126"/>
  <c r="H117"/>
  <c r="L117"/>
  <c r="L110"/>
  <c r="J103"/>
  <c r="G105"/>
  <c r="M100"/>
  <c r="M109" s="1"/>
  <c r="M110"/>
  <c r="I110"/>
  <c r="K100"/>
  <c r="K109" s="1"/>
  <c r="J100"/>
  <c r="J109" s="1"/>
  <c r="H103"/>
  <c r="L103"/>
  <c r="H101"/>
  <c r="K103"/>
  <c r="G179" l="1"/>
  <c r="J114"/>
  <c r="K132"/>
  <c r="L114"/>
  <c r="J132"/>
  <c r="G126"/>
  <c r="G124"/>
  <c r="H123"/>
  <c r="G123" s="1"/>
  <c r="L132"/>
  <c r="K114"/>
  <c r="G180"/>
  <c r="G177"/>
  <c r="G178"/>
  <c r="G102"/>
  <c r="I100"/>
  <c r="I109" s="1"/>
  <c r="M114"/>
  <c r="M132"/>
  <c r="G117"/>
  <c r="I114"/>
  <c r="I132"/>
  <c r="G134"/>
  <c r="G116"/>
  <c r="H114"/>
  <c r="G115"/>
  <c r="G103"/>
  <c r="H100"/>
  <c r="H110"/>
  <c r="G110" s="1"/>
  <c r="G101"/>
  <c r="G114" l="1"/>
  <c r="H132"/>
  <c r="G132" s="1"/>
  <c r="G133"/>
  <c r="G100"/>
  <c r="H109"/>
  <c r="G109" s="1"/>
  <c r="L152"/>
  <c r="K152"/>
  <c r="J152"/>
  <c r="I152"/>
  <c r="H152"/>
  <c r="G151"/>
  <c r="G150"/>
  <c r="M149"/>
  <c r="L149"/>
  <c r="K149"/>
  <c r="J149"/>
  <c r="I149"/>
  <c r="H149"/>
  <c r="G148"/>
  <c r="G147"/>
  <c r="M146"/>
  <c r="L146"/>
  <c r="K146"/>
  <c r="J146"/>
  <c r="I146"/>
  <c r="H146"/>
  <c r="G145"/>
  <c r="G144"/>
  <c r="M143"/>
  <c r="L143"/>
  <c r="K143"/>
  <c r="J143"/>
  <c r="I143"/>
  <c r="H143"/>
  <c r="M142"/>
  <c r="M139" s="1"/>
  <c r="M157" s="1"/>
  <c r="L142"/>
  <c r="L139" s="1"/>
  <c r="L157" s="1"/>
  <c r="K142"/>
  <c r="K139" s="1"/>
  <c r="K157" s="1"/>
  <c r="J142"/>
  <c r="J139" s="1"/>
  <c r="J157" s="1"/>
  <c r="I142"/>
  <c r="I139" s="1"/>
  <c r="I157" s="1"/>
  <c r="H142"/>
  <c r="H139" s="1"/>
  <c r="H157" s="1"/>
  <c r="M141"/>
  <c r="L141"/>
  <c r="K141"/>
  <c r="K138" s="1"/>
  <c r="J141"/>
  <c r="I141"/>
  <c r="H141"/>
  <c r="J164"/>
  <c r="J163" s="1"/>
  <c r="K164"/>
  <c r="K173" s="1"/>
  <c r="L164"/>
  <c r="L173" s="1"/>
  <c r="M164"/>
  <c r="M173" s="1"/>
  <c r="H164"/>
  <c r="H173" s="1"/>
  <c r="I164"/>
  <c r="I161" s="1"/>
  <c r="G171"/>
  <c r="G170"/>
  <c r="M169"/>
  <c r="L169"/>
  <c r="K169"/>
  <c r="J169"/>
  <c r="I169"/>
  <c r="H169"/>
  <c r="G168"/>
  <c r="G167"/>
  <c r="M166"/>
  <c r="L166"/>
  <c r="K166"/>
  <c r="J166"/>
  <c r="I166"/>
  <c r="H166"/>
  <c r="M174"/>
  <c r="L174"/>
  <c r="K174"/>
  <c r="J174"/>
  <c r="I174"/>
  <c r="H174"/>
  <c r="J173"/>
  <c r="G165"/>
  <c r="L163"/>
  <c r="M162"/>
  <c r="L162"/>
  <c r="K162"/>
  <c r="J162"/>
  <c r="I162"/>
  <c r="H162"/>
  <c r="H30"/>
  <c r="I30"/>
  <c r="J30"/>
  <c r="K30"/>
  <c r="L30"/>
  <c r="M30"/>
  <c r="G43"/>
  <c r="G42"/>
  <c r="M41"/>
  <c r="L41"/>
  <c r="K41"/>
  <c r="J41"/>
  <c r="I41"/>
  <c r="H41"/>
  <c r="G37"/>
  <c r="G36"/>
  <c r="M35"/>
  <c r="L35"/>
  <c r="K35"/>
  <c r="J35"/>
  <c r="I35"/>
  <c r="H35"/>
  <c r="J140" l="1"/>
  <c r="L161"/>
  <c r="L160" s="1"/>
  <c r="M172"/>
  <c r="J138"/>
  <c r="J156" s="1"/>
  <c r="J155" s="1"/>
  <c r="G141"/>
  <c r="L140"/>
  <c r="G142"/>
  <c r="G146"/>
  <c r="J172"/>
  <c r="G143"/>
  <c r="K161"/>
  <c r="K160" s="1"/>
  <c r="G174"/>
  <c r="K137"/>
  <c r="K140"/>
  <c r="I140"/>
  <c r="M140"/>
  <c r="G149"/>
  <c r="G157"/>
  <c r="K156"/>
  <c r="K155" s="1"/>
  <c r="J137"/>
  <c r="H138"/>
  <c r="L138"/>
  <c r="H140"/>
  <c r="I138"/>
  <c r="M138"/>
  <c r="G139"/>
  <c r="G41"/>
  <c r="M161"/>
  <c r="M160" s="1"/>
  <c r="G35"/>
  <c r="M163"/>
  <c r="I160"/>
  <c r="L172"/>
  <c r="K172"/>
  <c r="G162"/>
  <c r="I163"/>
  <c r="K163"/>
  <c r="G166"/>
  <c r="I173"/>
  <c r="G173" s="1"/>
  <c r="H172"/>
  <c r="G164"/>
  <c r="J161"/>
  <c r="J160" s="1"/>
  <c r="H161"/>
  <c r="H160" s="1"/>
  <c r="H163"/>
  <c r="G169"/>
  <c r="I66"/>
  <c r="J66"/>
  <c r="K66"/>
  <c r="L66"/>
  <c r="M66"/>
  <c r="G140" l="1"/>
  <c r="I156"/>
  <c r="I155" s="1"/>
  <c r="I137"/>
  <c r="L137"/>
  <c r="L156"/>
  <c r="L155" s="1"/>
  <c r="M156"/>
  <c r="M155" s="1"/>
  <c r="M137"/>
  <c r="H137"/>
  <c r="H156"/>
  <c r="G138"/>
  <c r="G163"/>
  <c r="I172"/>
  <c r="G172" s="1"/>
  <c r="G160"/>
  <c r="G161"/>
  <c r="G137" l="1"/>
  <c r="H155"/>
  <c r="G155" s="1"/>
  <c r="G156"/>
  <c r="K50" l="1"/>
  <c r="K59" s="1"/>
  <c r="L50"/>
  <c r="L59" s="1"/>
  <c r="M50"/>
  <c r="M59" s="1"/>
  <c r="J50"/>
  <c r="J59" s="1"/>
  <c r="K54"/>
  <c r="L54"/>
  <c r="M54"/>
  <c r="J54"/>
  <c r="I28"/>
  <c r="J28"/>
  <c r="K28"/>
  <c r="H28"/>
  <c r="M31"/>
  <c r="M28" s="1"/>
  <c r="L31"/>
  <c r="L28" s="1"/>
  <c r="M16"/>
  <c r="L16"/>
  <c r="K16"/>
  <c r="K46" s="1"/>
  <c r="J16"/>
  <c r="J46" s="1"/>
  <c r="I16"/>
  <c r="I46" s="1"/>
  <c r="H16"/>
  <c r="H46" s="1"/>
  <c r="I12"/>
  <c r="J12"/>
  <c r="L12"/>
  <c r="M12"/>
  <c r="M52" l="1"/>
  <c r="L52"/>
  <c r="K52"/>
  <c r="M46"/>
  <c r="L46"/>
  <c r="L188" l="1"/>
  <c r="J188"/>
  <c r="M187"/>
  <c r="L187"/>
  <c r="K187"/>
  <c r="J187"/>
  <c r="I187"/>
  <c r="H187"/>
  <c r="G187" l="1"/>
  <c r="I188"/>
  <c r="K188"/>
  <c r="K186" s="1"/>
  <c r="M188"/>
  <c r="M186" s="1"/>
  <c r="L186"/>
  <c r="I186"/>
  <c r="J186"/>
  <c r="H188" l="1"/>
  <c r="G188" s="1"/>
  <c r="G56"/>
  <c r="G57"/>
  <c r="G18"/>
  <c r="G19"/>
  <c r="G21"/>
  <c r="G22"/>
  <c r="G24"/>
  <c r="G25"/>
  <c r="G33"/>
  <c r="G34"/>
  <c r="G39"/>
  <c r="G40"/>
  <c r="M38"/>
  <c r="L38"/>
  <c r="K38"/>
  <c r="J38"/>
  <c r="I38"/>
  <c r="H38"/>
  <c r="H29"/>
  <c r="G31"/>
  <c r="K29"/>
  <c r="M13"/>
  <c r="M73"/>
  <c r="M51"/>
  <c r="M60" s="1"/>
  <c r="M79"/>
  <c r="M97" s="1"/>
  <c r="L79"/>
  <c r="L97" s="1"/>
  <c r="K79"/>
  <c r="K97" s="1"/>
  <c r="J79"/>
  <c r="J97" s="1"/>
  <c r="I79"/>
  <c r="I97" s="1"/>
  <c r="H79"/>
  <c r="H97" s="1"/>
  <c r="H78"/>
  <c r="H96" s="1"/>
  <c r="G96" s="1"/>
  <c r="M74"/>
  <c r="L74"/>
  <c r="K74"/>
  <c r="J74"/>
  <c r="L73"/>
  <c r="K73"/>
  <c r="J73"/>
  <c r="I74"/>
  <c r="H65"/>
  <c r="I73"/>
  <c r="M65"/>
  <c r="L65"/>
  <c r="K65"/>
  <c r="J65"/>
  <c r="M64"/>
  <c r="M63" s="1"/>
  <c r="L64"/>
  <c r="K64"/>
  <c r="K63" s="1"/>
  <c r="J64"/>
  <c r="M55"/>
  <c r="L55"/>
  <c r="L49" s="1"/>
  <c r="K55"/>
  <c r="J55"/>
  <c r="I55"/>
  <c r="H55"/>
  <c r="L51"/>
  <c r="L60" s="1"/>
  <c r="K51"/>
  <c r="K60" s="1"/>
  <c r="H50"/>
  <c r="M32"/>
  <c r="L32"/>
  <c r="K32"/>
  <c r="J32"/>
  <c r="I32"/>
  <c r="H32"/>
  <c r="J29"/>
  <c r="M23"/>
  <c r="L23"/>
  <c r="K23"/>
  <c r="J23"/>
  <c r="I23"/>
  <c r="H23"/>
  <c r="M20"/>
  <c r="L20"/>
  <c r="K20"/>
  <c r="J20"/>
  <c r="I20"/>
  <c r="H20"/>
  <c r="M17"/>
  <c r="L17"/>
  <c r="K17"/>
  <c r="J17"/>
  <c r="I17"/>
  <c r="H17"/>
  <c r="L13"/>
  <c r="K13"/>
  <c r="I13"/>
  <c r="H13"/>
  <c r="H64"/>
  <c r="I65"/>
  <c r="M27"/>
  <c r="M45" s="1"/>
  <c r="I64"/>
  <c r="M222" l="1"/>
  <c r="L223"/>
  <c r="I223"/>
  <c r="K223"/>
  <c r="H49"/>
  <c r="H59"/>
  <c r="H58" s="1"/>
  <c r="L63"/>
  <c r="J63"/>
  <c r="I50"/>
  <c r="I52"/>
  <c r="H186"/>
  <c r="G186" s="1"/>
  <c r="H80"/>
  <c r="G32"/>
  <c r="G55"/>
  <c r="K72"/>
  <c r="L80"/>
  <c r="L29"/>
  <c r="G17"/>
  <c r="G20"/>
  <c r="G23"/>
  <c r="G28"/>
  <c r="G38"/>
  <c r="G54"/>
  <c r="G68"/>
  <c r="G15"/>
  <c r="G64"/>
  <c r="G65"/>
  <c r="H52"/>
  <c r="G53"/>
  <c r="H73"/>
  <c r="G67"/>
  <c r="G30"/>
  <c r="G16"/>
  <c r="M14"/>
  <c r="I72"/>
  <c r="J51"/>
  <c r="J60" s="1"/>
  <c r="I63"/>
  <c r="K27"/>
  <c r="K49"/>
  <c r="J80"/>
  <c r="L14"/>
  <c r="M11"/>
  <c r="K14"/>
  <c r="H77"/>
  <c r="H63"/>
  <c r="M80"/>
  <c r="M49"/>
  <c r="I11"/>
  <c r="J52"/>
  <c r="J49" s="1"/>
  <c r="I14"/>
  <c r="I29"/>
  <c r="L72"/>
  <c r="I80"/>
  <c r="M29"/>
  <c r="L27"/>
  <c r="H14"/>
  <c r="J27"/>
  <c r="J72"/>
  <c r="M72"/>
  <c r="M26"/>
  <c r="J77"/>
  <c r="M223"/>
  <c r="K77"/>
  <c r="K80"/>
  <c r="L11"/>
  <c r="J14"/>
  <c r="J13"/>
  <c r="I27"/>
  <c r="H74"/>
  <c r="H27"/>
  <c r="K12"/>
  <c r="K11" s="1"/>
  <c r="H66"/>
  <c r="G74" l="1"/>
  <c r="G50"/>
  <c r="I59"/>
  <c r="I58" s="1"/>
  <c r="L26"/>
  <c r="L45"/>
  <c r="K26"/>
  <c r="K45"/>
  <c r="J26"/>
  <c r="J45"/>
  <c r="I26"/>
  <c r="I45"/>
  <c r="G27"/>
  <c r="H45"/>
  <c r="H44" s="1"/>
  <c r="I49"/>
  <c r="G49" s="1"/>
  <c r="G73"/>
  <c r="H95"/>
  <c r="G66"/>
  <c r="G78"/>
  <c r="G80"/>
  <c r="G29"/>
  <c r="G12"/>
  <c r="G14"/>
  <c r="G63"/>
  <c r="G51"/>
  <c r="G79"/>
  <c r="H223"/>
  <c r="G52"/>
  <c r="G13"/>
  <c r="G46"/>
  <c r="M95"/>
  <c r="M44"/>
  <c r="M77"/>
  <c r="H26"/>
  <c r="H11"/>
  <c r="K95"/>
  <c r="I77"/>
  <c r="L77"/>
  <c r="M58"/>
  <c r="J223"/>
  <c r="J95"/>
  <c r="J11"/>
  <c r="H72"/>
  <c r="G72" s="1"/>
  <c r="I44" l="1"/>
  <c r="I222"/>
  <c r="J44"/>
  <c r="J222"/>
  <c r="K44"/>
  <c r="K222"/>
  <c r="K221" s="1"/>
  <c r="L44"/>
  <c r="L222"/>
  <c r="H222"/>
  <c r="G26"/>
  <c r="K58"/>
  <c r="M221"/>
  <c r="G77"/>
  <c r="G11"/>
  <c r="G97"/>
  <c r="G45"/>
  <c r="L58"/>
  <c r="I95"/>
  <c r="L95"/>
  <c r="G44" l="1"/>
  <c r="G95"/>
  <c r="L221"/>
  <c r="I221"/>
  <c r="J221"/>
  <c r="G60"/>
  <c r="G223"/>
  <c r="G59"/>
  <c r="J58"/>
  <c r="G58" s="1"/>
  <c r="H221" l="1"/>
  <c r="G221" l="1"/>
  <c r="G222"/>
</calcChain>
</file>

<file path=xl/sharedStrings.xml><?xml version="1.0" encoding="utf-8"?>
<sst xmlns="http://schemas.openxmlformats.org/spreadsheetml/2006/main" count="1633" uniqueCount="180">
  <si>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</si>
  <si>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</si>
  <si>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</si>
  <si>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</si>
  <si>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</si>
  <si>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</si>
  <si>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</si>
  <si>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Объем (рублей)</t>
  </si>
  <si>
    <t>Всего</t>
  </si>
  <si>
    <t>Наименование</t>
  </si>
  <si>
    <t>Единица измерения</t>
  </si>
  <si>
    <t>Значение</t>
  </si>
  <si>
    <t>2019 год</t>
  </si>
  <si>
    <t>Х</t>
  </si>
  <si>
    <t>Всего, из них расходы за счет:</t>
  </si>
  <si>
    <t>процент</t>
  </si>
  <si>
    <t xml:space="preserve">Всего </t>
  </si>
  <si>
    <t>ВСЕГО по муниципальной программе</t>
  </si>
  <si>
    <t>в том числе по годам реализации муниципальной программы</t>
  </si>
  <si>
    <t xml:space="preserve">Целевые индикаторы реализации мероприятия (группы мероприятий) муниципальной программы </t>
  </si>
  <si>
    <t>Итого по подпрограмме № 2</t>
  </si>
  <si>
    <t>единиц</t>
  </si>
  <si>
    <t>Итого по подпрограмме № 1</t>
  </si>
  <si>
    <t>2</t>
  </si>
  <si>
    <t>1</t>
  </si>
  <si>
    <t>1.1</t>
  </si>
  <si>
    <t>2.</t>
  </si>
  <si>
    <t>2.1</t>
  </si>
  <si>
    <t>2.2</t>
  </si>
  <si>
    <t>Доля освоения инвестиций, предусмотренных подпрограммой на развитие коммунального комплекса</t>
  </si>
  <si>
    <t>Цель Повышение эффективности деятельности органов местного самоуправления на территории Москаленского муниципального района Омской области</t>
  </si>
  <si>
    <t xml:space="preserve">Количество граждан замещавших отдельные муниципальные должности в Москаленском муниципальном районе </t>
  </si>
  <si>
    <t>чел</t>
  </si>
  <si>
    <t>Количество граждан имеющих звание почетный житель Москаленского района</t>
  </si>
  <si>
    <t>Количество обратившихся за адресной помощью лиц, оказавшихся в трудной жизненной ситуации</t>
  </si>
  <si>
    <t>Итого по подпрограмме № 3</t>
  </si>
  <si>
    <t>Предоставление гражданам социальных выплат на строительство (реконструкцию) индивидуального жилья</t>
  </si>
  <si>
    <t xml:space="preserve">Организация пунктов общественного порядка с привлечением населения к работе ДНД
</t>
  </si>
  <si>
    <t xml:space="preserve">соотношение числа совершенных правонарушений с численностью населения </t>
  </si>
  <si>
    <t>единиц на 1 тыс. населения</t>
  </si>
  <si>
    <t xml:space="preserve">соотношение числа правонарушений, совершенных на улицах и в общественных местах, с общим числом преступлений </t>
  </si>
  <si>
    <t>Профилактика правонарушений по борьбе с алкоголизмом и наркоманией</t>
  </si>
  <si>
    <t>соотношение числа правонарушений, совершенных в состоянии алкогольного опьянения</t>
  </si>
  <si>
    <t>Итого по подпрограмме № 4</t>
  </si>
  <si>
    <t>Предоставление молодым семьям социальных выплат на приобретение или строительство  жилья, в том числе  на уплату первоначального взноса при получении жилищного кредита,  в том числе ипотечного, или жилищного займа на приобретение жилого помещения или строительство индивидуального жилого дома</t>
  </si>
  <si>
    <t>2021 год</t>
  </si>
  <si>
    <t>1.</t>
  </si>
  <si>
    <t>Итого по подпрограмме № 5</t>
  </si>
  <si>
    <t xml:space="preserve">Предоставление субсидий социально ориентированным некоммерческим организациям 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</si>
  <si>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</si>
  <si>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Итого по подпрограмме № 6</t>
  </si>
  <si>
    <t>Создание мест (площадок ) накопления твердых коммунальных отходов</t>
  </si>
  <si>
    <t>Разработка  документов территориального планирования и градостроительного зонирования (в том числе внесение изменений), включая 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</si>
  <si>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Ликвидация свалок</t>
  </si>
  <si>
    <t>количество ликвидированных свалок</t>
  </si>
  <si>
    <t>2022 год</t>
  </si>
  <si>
    <t xml:space="preserve"> администрация  района, администрации поселений (по согласованию)</t>
  </si>
  <si>
    <t>администрация  района, администрации поселений (по согласованию)</t>
  </si>
  <si>
    <t>Итого по подпрограмме № 7</t>
  </si>
  <si>
    <t>Проведение мероприятий, направленных на укрепление дисциплины участников дорожного движения.</t>
  </si>
  <si>
    <t>Обеспечение участия детей в массовых мероприятиях по профилактике безопасности дорожного движения.</t>
  </si>
  <si>
    <t>Обустройство автомобильных дорог дорожными знаками.</t>
  </si>
  <si>
    <t>Обеспеченность автомобильных дорог дорожными знаками</t>
  </si>
  <si>
    <t>%</t>
  </si>
  <si>
    <t>2026 год</t>
  </si>
  <si>
    <t>Ликвидация несанкционированного размещения твердых бытовых отходов</t>
  </si>
  <si>
    <t>Количество поселений, в которых разработаны генеральные планы, единиц</t>
  </si>
  <si>
    <t>2023 год</t>
  </si>
  <si>
    <t>2024 год</t>
  </si>
  <si>
    <t>2025 год</t>
  </si>
  <si>
    <t>семья</t>
  </si>
  <si>
    <t>Количество граждан, получивших социальную выплату на строительство (реконструкцию) индивидуального жилья</t>
  </si>
  <si>
    <t>человек</t>
  </si>
  <si>
    <t>Освоение финансирование, предусмотренного подпрограммой на проведение  мероприятий</t>
  </si>
  <si>
    <t>Количество массовых мероприятий с участием детей</t>
  </si>
  <si>
    <t>Количество молодых семей, улучшивших жилищные условия в общем количестве молодых семей, нуждающихся в решении жилищной проблемы</t>
  </si>
  <si>
    <t>-</t>
  </si>
  <si>
    <t>Создано мест (площадок) накопления ТКО на территории Москаленского муниципального района.</t>
  </si>
  <si>
    <t>Повышение уровня  обеспеченности системами холодного и горячего водоснабжения, газоснабжения, отопления и канализации, снижение уровня износа основных фондов и аварийности в жилищно - коммунальном комплексе</t>
  </si>
  <si>
    <t>Приобретение и установка резервных источников электроснабжения на котельные</t>
  </si>
  <si>
    <t>Увеличение количества резервных источников электроснабжения</t>
  </si>
  <si>
    <t>Приобретение водогрейных котлов на котельные</t>
  </si>
  <si>
    <t>Цель подпрограммы 3. Повышение качества и эффективности исполнения полномочий администрации Москаленского муниципального района Омской области</t>
  </si>
  <si>
    <t>Цель подпрограммы 1. Создание условий для дальнейшего развития жилищной сферы, обеспечение доступности жилья для граждан, улучшение качества жизни населения за счет повышения эффективности функционирования жилищно-коммунального хозяйства на территории Москаленского муниципального района Омской области</t>
  </si>
  <si>
    <t>Задача 1. Обеспечение  населения Москаленского муниципального района Омской области комфортным жильем</t>
  </si>
  <si>
    <t>Основное мероприятие 1. Развитие жилищного строительства на территории Москаленского муниципального района</t>
  </si>
  <si>
    <t>Задача 2. Улучшение качества жизни населения за счет повышения эффективности функционирования жилищно-коммунального хозяйства</t>
  </si>
  <si>
    <t xml:space="preserve">Цель подпрограммы 2. Обеспечение транспортной доступности на уровне, гарантирующем экономическую целостность и социальную стабильность муниципального района
</t>
  </si>
  <si>
    <t>Основное мероприятие 1. Развитие транспортного обеспечения населения</t>
  </si>
  <si>
    <t xml:space="preserve">Основное мероприятие 1. Снижение расходов на оплату потребления топливно-энергетических ресурсов.
</t>
  </si>
  <si>
    <t>Оснащение зданий, строений, сооружений приборами учета используемых энергетических ресурсов</t>
  </si>
  <si>
    <t>Повышение энергетической эффективности систем освещения зданий, строений, сооружений</t>
  </si>
  <si>
    <t>Основное мероприятие 1. Обеспечение проживаемого населения Москаленского муниципального района Омской области дополнительными местами (площадками) накопления ТКО</t>
  </si>
  <si>
    <t>Основное мероприятие 2. Проведение экологических мер</t>
  </si>
  <si>
    <t>Основное мероприятие 1. Повышение правового сознания и предупреждение опасного поведения участников дорожного движения.</t>
  </si>
  <si>
    <t>Количество СОНКО, получивших муниципальную поддержку и внесенных в муниципальный реестр социально ориентированных организаций – получателей поддержки</t>
  </si>
  <si>
    <t>Итого по подпрограмме № 8</t>
  </si>
  <si>
    <t>Администрация Москаленского муниципального района Омской области</t>
  </si>
  <si>
    <t>Итого по подпрограмме № 9</t>
  </si>
  <si>
    <t>Количество установленных пандусов</t>
  </si>
  <si>
    <t>Задача 1. Обеспечение населенных пунктов круглогодичной связью по автомобильным дорогам с твердым покрытием</t>
  </si>
  <si>
    <t xml:space="preserve">Цель подпрограммы 10: Комплексное решение проблем профилактики безнадзорности и правонарушений несовершеннолетних, их социальная реабилитация в современном обществе </t>
  </si>
  <si>
    <t xml:space="preserve">Основное мероприятие 1 Методическое и информационное обеспечение работы по профилактике безнадзорности и правонарушений несовершеннолетних </t>
  </si>
  <si>
    <t>Задача 2: Целенаправленная работа всех органов и учреждений системы профилактики безнадзорности и правонарушений несовершеннолетних по выявлению раннего семейного неблагополучия и своевременной помощи семьям и детям, оказавшимся в трудной жизненной ситуации и социально-опасном положении</t>
  </si>
  <si>
    <t xml:space="preserve">Основное мероприятие 1. Предупреждение безнадзорности и правонарушений несовершеннолетних </t>
  </si>
  <si>
    <t>Содействие временному трудоустройству несовершеннолетних граждан в возрасте от 14 до 18 лет состоящих на учете в территориальном БД СОП, на учете в ПДН и КДН, в свободное от учебы время</t>
  </si>
  <si>
    <t>Содействие оздоровлению и летней занятости несовершеннолетних, состоящих на учете в ПДН ОМВД России по Москаленскому району, проживающих в семьях СОП и ТЖС</t>
  </si>
  <si>
    <t>Итого по подпрограмме № 10</t>
  </si>
  <si>
    <t>Количество несовершеннолетних оказавшихся в трудной жизненной ситуации принявших участие в районных (и др.) творческих конкурсах</t>
  </si>
  <si>
    <t>Количество несовершеннолетних граждан в возрасте от 14 до 18 лет состоящих на учете в территориальном БД СОП, на учете в ПДН и КДН трудоустроенных в летний период</t>
  </si>
  <si>
    <t>Задача 1. Устойчивое и эффективное осуществление своих полномочий администрацией Москаленского муниципального района в соответствии с действующим законодательством РФ.</t>
  </si>
  <si>
    <t>Основное мероприятие 1: Борьба с преступностью и профилактика правонарушений на территории района</t>
  </si>
  <si>
    <t>Задача 1: Координация деятельности органов и учреждений системы профилактики безнадзорности и правонарушений несовершеннолетних, направленной на профилактику безнадзорности противоправного поведения несовершеннолетних</t>
  </si>
  <si>
    <t>Проведение муниципальных конкурсов, спартакиад, туристических слетов, мероприятий, экскурсий, поездок, акций и мероприятий для подростков и молодежи  Москаленского муниципального района с целью профилактики правонарушений и их социализации.</t>
  </si>
  <si>
    <t>Количество специалистов служб профилактики обученных по вопросам профилактики асоциальных явлений в подростковой среде</t>
  </si>
  <si>
    <t>Разработка и распространение методических и информационных материалов для специалистов системы профилактики  и населения по вопросам профилактики безнадзорности  и правонарушений</t>
  </si>
  <si>
    <t>Количество проведенных муниципальных конкурсов социальной рекламы, спартакиад, туристических слетов, акций, мероприятий, направленных на формирование здорового образа жизни, активной позиции граждан по предупреждению терроризма, экстремизма и других правонарушений в молодёжной среде, для подростков и молодежи</t>
  </si>
  <si>
    <t>1.1.1</t>
  </si>
  <si>
    <t>Основное мероприятие 2.  Развитие коммунальной инфраструктуры на территории Москаленского района Омской области</t>
  </si>
  <si>
    <t>Задача 2 Обеспечение доступа к информации в сфере обращения с отходами.</t>
  </si>
  <si>
    <t>Основное мероприятие 1: Оказание финансовой поддержки социально ориентированным некоммерческим организациям</t>
  </si>
  <si>
    <t>1.1.2</t>
  </si>
  <si>
    <t>1.1.3</t>
  </si>
  <si>
    <t>2.1.1</t>
  </si>
  <si>
    <t>2.1.2</t>
  </si>
  <si>
    <t>2.1.3</t>
  </si>
  <si>
    <t>2.1.4</t>
  </si>
  <si>
    <t>Приобретение и установка (монтаж) водогрейных котлов на котельные</t>
  </si>
  <si>
    <t>Освоение финансирования, предусмотренного подпрограммой на проведение  мероприятий</t>
  </si>
  <si>
    <t>Организация транспортного обслуживания населения</t>
  </si>
  <si>
    <t>Доступность транспортных услуг автомобильным транспортом</t>
  </si>
  <si>
    <t>Обеспечение беспрепятственного доступа инвалидов</t>
  </si>
  <si>
    <t xml:space="preserve">Администрация Москаленского муниципального района Омской области управление образования,  </t>
  </si>
  <si>
    <t>Администрация Москаленского муниципального района Омской области управление образования</t>
  </si>
  <si>
    <t xml:space="preserve">Цель подпрограммы 4: Совершенствование системы социальной профилактики правонарушений, предполагающей активизацию борьбы с пьянством, алкоголизмом и наркоманией 
</t>
  </si>
  <si>
    <t>Задача 1: Борьба с преступностью, профилактика преступлений и правонарушений</t>
  </si>
  <si>
    <t>Задача 1: Развитие и совершенствование деятельности социально ориентированных некоммерческих организаций (далее - СОНКО)  Москаленского муниципального района посредством вовлечения населения в процессы местного самоуправления для обеспечения наиболее полного и эффективного использования возможностей СОНКО в решении задач социального развития  муниципального района</t>
  </si>
  <si>
    <t>Цель подпрограммы 6. Предупреждение и ликвидация последствий причинения вреда окружающей среде при размещении отходов производства и потребления, в том числе твердых коммунальных отходов (далее – ТКО)</t>
  </si>
  <si>
    <t>Задача 1: Предотвращение вредного воздействия отходов производства и потребления на здоровье человека и окружающую среду, а также вовлечение таких отходов в хозяйственный оборот в качестве дополнительных источников сырья, путем создания мест (площадок) накопления твердых коммунальных отходов в каждом поселении Москаленского муниципального района</t>
  </si>
  <si>
    <t>Цель подпрограммы 7. Развитие системы организации движения транспортных средств и пешеходов, повышение безопасности дорожных условий</t>
  </si>
  <si>
    <t>Задача 1.  Обеспечение охраны жизни, здоровья граждан, сохранности их имущества, безопасных условий дорожного движения</t>
  </si>
  <si>
    <t>Цель подпрограммы 8. Сокращение энергоемкости и оптимизация бюджетных расходов на оплату потребления топливно-энергетических ресурсов.</t>
  </si>
  <si>
    <t>Задача 1. Повышение энергетической эффективности и сокращение энергетических издержек в бюджетном секторе Москаленского муниципального района</t>
  </si>
  <si>
    <t>Цель подпрограммы 9: Повышение уровня доступности приоритетных объектов и услуг для инвалидов и других маломобильных групп населения и устранение существующих ограничений и барьеров ,обеспечение равного доступа инвалидов и других маломобильных групп населения наравне с другими</t>
  </si>
  <si>
    <t>Снижение потребления электрической энергии</t>
  </si>
  <si>
    <t>Количество установленных приборов учета</t>
  </si>
  <si>
    <t xml:space="preserve">Количество лиц , имеющих право на получении доплаты </t>
  </si>
  <si>
    <t>Доля расходов на административно-хозяйственное обеспечение</t>
  </si>
  <si>
    <t xml:space="preserve">удовлетворенность населения деятельностью органов местного самоуправления муниципального района </t>
  </si>
  <si>
    <t>количество списков кандидатов в присяжные заседатели федеральных судов общей юрисдикции в Российской Федерации"</t>
  </si>
  <si>
    <t xml:space="preserve"> списков в год</t>
  </si>
  <si>
    <t>Количество заседаний комиссий по делам несовершеннолетних и защите их прав</t>
  </si>
  <si>
    <t>заседаний в год</t>
  </si>
  <si>
    <t>Количество заседаний административных комиссий</t>
  </si>
  <si>
    <t>2. Поступлений в местный бюджет  целевого характера</t>
  </si>
  <si>
    <t xml:space="preserve">Ведомственная целевая программа «Обеспечение эффективного осуществления своих полномочий
администрацией Москаленского муниципального района Омской области»
</t>
  </si>
  <si>
    <t>Задача 1 муниципальной программы. Создание условий для дальнейшего развития жилищной сферы, обеспечение доступности жилья для граждан, улучшение качества жизни населения за счет повышения эффективности функционирования жилищно-коммунального хозяйства на территории Москаленского муниципального района Омской области. </t>
  </si>
  <si>
    <t>1.1.</t>
  </si>
  <si>
    <t>Основное мероприятие 1  Решение социальных проблем в части формирования равных возможностей для инвалидов во всех сферах жизни общества</t>
  </si>
  <si>
    <t>Субсидия юридическим лицам в сфере ЖКХ на подготовку и прохождение отопительного периода</t>
  </si>
  <si>
    <t>СТРУКТУРА
муниципальной программы Москаленского муниципального района Омской области
"Повышение эффективности деятельности органов местного самоуправления Москаленского муниципального района"</t>
  </si>
  <si>
    <t>Задача 8 муниципальной программы. Сокращение энергоемкости и оптимизация бюджетных расходов на оплату потребления топливно-энергетических ресурсов.</t>
  </si>
  <si>
    <t xml:space="preserve">Цель подпрограммы 5: Создание условий для повышения активности деятельности СОНКО и формирования новых социально ориентированных организаций в Москаленском муниципальном районе
</t>
  </si>
  <si>
    <t>1. Налоговых  и неналоговых доходов, поступлений в местный   бюджета нецелевого характера</t>
  </si>
  <si>
    <t>Задача 6 муниципальной программы. Предупреждение и ликвидация последствий причинения вреда окружающей среде при размещении отходов производства и потребления, в том числе твердых коммунальных отходов (далее – ТКО)</t>
  </si>
  <si>
    <t>шт.</t>
  </si>
  <si>
    <t>Задача 7 муниципальной программы. Развитие системы организации движения транспортных средств и пешеходов, повышение безопасности дорожных условий</t>
  </si>
  <si>
    <t xml:space="preserve">     Бортовка свалок</t>
  </si>
  <si>
    <t>Задача 9 муниципальной программы. Повышение уровня доступности приоритетных объектов и услуг для инвалидов и других маломобильных групп населения и устранение существующих ограничений и барьеров ,обеспечение равного доступа инвалидов и других маломобильных групп населения наравне с другими</t>
  </si>
  <si>
    <t>Задачи 1: Обеспечение беспрепятственного доступа к приоритетным объектам и услугам в приоритетных сферах жизнедеятельности инвалидов и других маломобильных групп населения (людей испытывающих затруднения при самостоятельном передвижении, получении услуг, необходимой информации) в Москаленском муниципальном районе</t>
  </si>
  <si>
    <t xml:space="preserve">Задача 10 муниципальной программы. Комплексное решение проблем профилактики безнадзорности и правонарушений несовершеннолетних, их социальная реабилитация в современном обществе </t>
  </si>
  <si>
    <t>Задача 2 муниципальной программы. Обеспечение транспортной доступности на уровне, гарантирующем экономическую целостность и социальную стабильность муниципального района</t>
  </si>
  <si>
    <t>Задача 3 муниципальной программы. Повышение качества и эффективности исполнения полномочий администрации Москаленского муниципального района Омской области</t>
  </si>
  <si>
    <t xml:space="preserve">Задача 4 муниципальной программы. Совершенствование системы социальной профилактики правонарушений, предполагающей активизацию борьбы с пьянством, алкоголизмом и наркоманией </t>
  </si>
  <si>
    <t>Задача 5 муниципальной программы. Создание условий для повышения активности деятельности СОНКО и формирования новых социально ориентированных организаций в Москаленском муниципальном районе</t>
  </si>
  <si>
    <t xml:space="preserve">Разработка и распространение среди населения памяток, буклетов, методических материалов о порядке действий при совершении в отношении них правонарушений, а также информационных материалов антитеррористической и противоэкстремистской направленности  </t>
  </si>
  <si>
    <t>1.1.4</t>
  </si>
  <si>
    <t>Установка на объектах потенциального посягательства инженерно-технических средств охраны, систем видеонаблюдения и контроля доступа</t>
  </si>
  <si>
    <t>Доля средств освоенных на реализацию мероприятия в общем объеме средств предусмотренных на реализацию мероприятия</t>
  </si>
  <si>
    <t xml:space="preserve">Приложение № 12 к муниципальной программе Москаленского муниципального района Омской области "Повышение   эффективности деятельности органов местного самоуправления Москаленского муниципального района"
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</si>
</sst>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</cellStyleXfs>
  <cellXfs count="177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4" fontId="3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/>
    </xf>
    <xf numFmtId="0" fontId="11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top"/>
    </xf>
    <xf numFmtId="0" fontId="13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top"/>
    </xf>
    <xf numFmtId="4" fontId="10" fillId="0" borderId="8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0" fontId="14" fillId="0" borderId="5" xfId="0" applyFont="1" applyFill="1" applyBorder="1" applyAlignment="1">
      <alignment wrapText="1"/>
    </xf>
    <xf numFmtId="0" fontId="14" fillId="0" borderId="3" xfId="0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10" fillId="0" borderId="7" xfId="0" applyNumberFormat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0" fontId="7" fillId="0" borderId="8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2" xfId="0" applyFont="1" applyFill="1" applyBorder="1" applyAlignment="1">
      <alignment horizontal="left" vertical="top"/>
    </xf>
    <xf numFmtId="0" fontId="3" fillId="0" borderId="8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14" fillId="0" borderId="1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justify" vertical="top"/>
    </xf>
    <xf numFmtId="0" fontId="15" fillId="0" borderId="5" xfId="0" applyFont="1" applyFill="1" applyBorder="1" applyAlignment="1">
      <alignment vertical="top"/>
    </xf>
    <xf numFmtId="0" fontId="15" fillId="0" borderId="3" xfId="0" applyFont="1" applyFill="1" applyBorder="1" applyAlignment="1">
      <alignment vertical="top"/>
    </xf>
    <xf numFmtId="0" fontId="3" fillId="0" borderId="2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justify" vertical="center"/>
    </xf>
    <xf numFmtId="4" fontId="3" fillId="0" borderId="6" xfId="0" applyNumberFormat="1" applyFont="1" applyFill="1" applyBorder="1" applyAlignment="1">
      <alignment horizontal="justify" vertical="center"/>
    </xf>
    <xf numFmtId="4" fontId="3" fillId="0" borderId="12" xfId="0" applyNumberFormat="1" applyFont="1" applyFill="1" applyBorder="1" applyAlignment="1">
      <alignment horizontal="justify" vertical="center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5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4" fontId="3" fillId="0" borderId="5" xfId="0" applyNumberFormat="1" applyFont="1" applyFill="1" applyBorder="1" applyAlignment="1">
      <alignment horizontal="left" vertical="top" wrapText="1"/>
    </xf>
    <xf numFmtId="4" fontId="3" fillId="0" borderId="3" xfId="0" applyNumberFormat="1" applyFont="1" applyFill="1" applyBorder="1" applyAlignment="1">
      <alignment horizontal="left" vertical="top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justify" vertical="center"/>
    </xf>
    <xf numFmtId="4" fontId="3" fillId="0" borderId="5" xfId="0" applyNumberFormat="1" applyFont="1" applyFill="1" applyBorder="1" applyAlignment="1">
      <alignment horizontal="justify" vertical="center"/>
    </xf>
    <xf numFmtId="4" fontId="3" fillId="0" borderId="3" xfId="0" applyNumberFormat="1" applyFont="1" applyFill="1" applyBorder="1" applyAlignment="1">
      <alignment horizontal="justify" vertical="center"/>
    </xf>
    <xf numFmtId="0" fontId="14" fillId="0" borderId="2" xfId="0" applyFont="1" applyFill="1" applyBorder="1" applyAlignment="1">
      <alignment horizontal="justify" vertical="center"/>
    </xf>
    <xf numFmtId="0" fontId="14" fillId="0" borderId="5" xfId="0" applyFont="1" applyFill="1" applyBorder="1" applyAlignment="1">
      <alignment horizontal="justify" vertical="center"/>
    </xf>
    <xf numFmtId="0" fontId="14" fillId="0" borderId="3" xfId="0" applyFont="1" applyFill="1" applyBorder="1" applyAlignment="1">
      <alignment horizontal="justify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center" wrapText="1"/>
    </xf>
    <xf numFmtId="0" fontId="15" fillId="0" borderId="12" xfId="0" applyFont="1" applyFill="1" applyBorder="1" applyAlignment="1">
      <alignment horizontal="center" wrapText="1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0</xdr:col>
      <xdr:colOff>133350</xdr:colOff>
      <xdr:row>16</xdr:row>
      <xdr:rowOff>123825</xdr:rowOff>
    </xdr:to>
    <xdr:pic>
      <xdr:nvPicPr>
        <xdr:cNvPr id="10625" name="Picture 1">
          <a:extLst>
            <a:ext uri="{FF2B5EF4-FFF2-40B4-BE49-F238E27FC236}">
              <a16:creationId xmlns:a16="http://schemas.microsoft.com/office/drawing/2014/main" xmlns="" id="{00000000-0008-0000-0000-000081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4773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133350</xdr:colOff>
      <xdr:row>13</xdr:row>
      <xdr:rowOff>123825</xdr:rowOff>
    </xdr:to>
    <xdr:pic>
      <xdr:nvPicPr>
        <xdr:cNvPr id="10626" name="Picture 2">
          <a:extLst>
            <a:ext uri="{FF2B5EF4-FFF2-40B4-BE49-F238E27FC236}">
              <a16:creationId xmlns:a16="http://schemas.microsoft.com/office/drawing/2014/main" xmlns="" id="{00000000-0008-0000-0000-000082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133350</xdr:colOff>
      <xdr:row>16</xdr:row>
      <xdr:rowOff>123825</xdr:rowOff>
    </xdr:to>
    <xdr:pic>
      <xdr:nvPicPr>
        <xdr:cNvPr id="10627" name="Picture 1">
          <a:extLst>
            <a:ext uri="{FF2B5EF4-FFF2-40B4-BE49-F238E27FC236}">
              <a16:creationId xmlns:a16="http://schemas.microsoft.com/office/drawing/2014/main" xmlns="" id="{00000000-0008-0000-0000-000083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4773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133350</xdr:colOff>
      <xdr:row>16</xdr:row>
      <xdr:rowOff>123825</xdr:rowOff>
    </xdr:to>
    <xdr:pic>
      <xdr:nvPicPr>
        <xdr:cNvPr id="10628" name="Picture 1">
          <a:extLst>
            <a:ext uri="{FF2B5EF4-FFF2-40B4-BE49-F238E27FC236}">
              <a16:creationId xmlns:a16="http://schemas.microsoft.com/office/drawing/2014/main" xmlns="" id="{00000000-0008-0000-0000-000084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4773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0629" name="Picture 1">
          <a:extLst>
            <a:ext uri="{FF2B5EF4-FFF2-40B4-BE49-F238E27FC236}">
              <a16:creationId xmlns:a16="http://schemas.microsoft.com/office/drawing/2014/main" xmlns="" id="{00000000-0008-0000-0000-000085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8160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0630" name="Picture 1">
          <a:extLst>
            <a:ext uri="{FF2B5EF4-FFF2-40B4-BE49-F238E27FC236}">
              <a16:creationId xmlns:a16="http://schemas.microsoft.com/office/drawing/2014/main" xmlns="" id="{00000000-0008-0000-0000-000086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8160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0631" name="Picture 1">
          <a:extLst>
            <a:ext uri="{FF2B5EF4-FFF2-40B4-BE49-F238E27FC236}">
              <a16:creationId xmlns:a16="http://schemas.microsoft.com/office/drawing/2014/main" xmlns="" id="{00000000-0008-0000-0000-000087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8160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133350</xdr:colOff>
      <xdr:row>16</xdr:row>
      <xdr:rowOff>123825</xdr:rowOff>
    </xdr:to>
    <xdr:pic>
      <xdr:nvPicPr>
        <xdr:cNvPr id="10632" name="Picture 1">
          <a:extLst>
            <a:ext uri="{FF2B5EF4-FFF2-40B4-BE49-F238E27FC236}">
              <a16:creationId xmlns:a16="http://schemas.microsoft.com/office/drawing/2014/main" xmlns="" id="{00000000-0008-0000-0000-000088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4773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133350</xdr:colOff>
      <xdr:row>16</xdr:row>
      <xdr:rowOff>123825</xdr:rowOff>
    </xdr:to>
    <xdr:pic>
      <xdr:nvPicPr>
        <xdr:cNvPr id="10633" name="Picture 1">
          <a:extLst>
            <a:ext uri="{FF2B5EF4-FFF2-40B4-BE49-F238E27FC236}">
              <a16:creationId xmlns:a16="http://schemas.microsoft.com/office/drawing/2014/main" xmlns="" id="{00000000-0008-0000-0000-000089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4773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133350</xdr:colOff>
      <xdr:row>16</xdr:row>
      <xdr:rowOff>123825</xdr:rowOff>
    </xdr:to>
    <xdr:pic>
      <xdr:nvPicPr>
        <xdr:cNvPr id="10634" name="Picture 1">
          <a:extLst>
            <a:ext uri="{FF2B5EF4-FFF2-40B4-BE49-F238E27FC236}">
              <a16:creationId xmlns:a16="http://schemas.microsoft.com/office/drawing/2014/main" xmlns="" id="{00000000-0008-0000-0000-00008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4773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0635" name="Picture 1">
          <a:extLst>
            <a:ext uri="{FF2B5EF4-FFF2-40B4-BE49-F238E27FC236}">
              <a16:creationId xmlns:a16="http://schemas.microsoft.com/office/drawing/2014/main" xmlns="" id="{00000000-0008-0000-0000-00008B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6775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0636" name="Picture 1">
          <a:extLst>
            <a:ext uri="{FF2B5EF4-FFF2-40B4-BE49-F238E27FC236}">
              <a16:creationId xmlns:a16="http://schemas.microsoft.com/office/drawing/2014/main" xmlns="" id="{00000000-0008-0000-0000-00008C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6775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0637" name="Picture 1">
          <a:extLst>
            <a:ext uri="{FF2B5EF4-FFF2-40B4-BE49-F238E27FC236}">
              <a16:creationId xmlns:a16="http://schemas.microsoft.com/office/drawing/2014/main" xmlns="" id="{00000000-0008-0000-0000-00008D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6775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0638" name="Picture 1">
          <a:extLst>
            <a:ext uri="{FF2B5EF4-FFF2-40B4-BE49-F238E27FC236}">
              <a16:creationId xmlns:a16="http://schemas.microsoft.com/office/drawing/2014/main" xmlns="" id="{00000000-0008-0000-0000-00008E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6775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0639" name="Picture 1">
          <a:extLst>
            <a:ext uri="{FF2B5EF4-FFF2-40B4-BE49-F238E27FC236}">
              <a16:creationId xmlns:a16="http://schemas.microsoft.com/office/drawing/2014/main" xmlns="" id="{00000000-0008-0000-0000-00008F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6775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0640" name="Picture 1">
          <a:extLst>
            <a:ext uri="{FF2B5EF4-FFF2-40B4-BE49-F238E27FC236}">
              <a16:creationId xmlns:a16="http://schemas.microsoft.com/office/drawing/2014/main" xmlns="" id="{00000000-0008-0000-0000-000090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6775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0641" name="Picture 1">
          <a:extLst>
            <a:ext uri="{FF2B5EF4-FFF2-40B4-BE49-F238E27FC236}">
              <a16:creationId xmlns:a16="http://schemas.microsoft.com/office/drawing/2014/main" xmlns="" id="{00000000-0008-0000-0000-000091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077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0642" name="Picture 1">
          <a:extLst>
            <a:ext uri="{FF2B5EF4-FFF2-40B4-BE49-F238E27FC236}">
              <a16:creationId xmlns:a16="http://schemas.microsoft.com/office/drawing/2014/main" xmlns="" id="{00000000-0008-0000-0000-000092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077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0643" name="Picture 1">
          <a:extLst>
            <a:ext uri="{FF2B5EF4-FFF2-40B4-BE49-F238E27FC236}">
              <a16:creationId xmlns:a16="http://schemas.microsoft.com/office/drawing/2014/main" xmlns="" id="{00000000-0008-0000-0000-000093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077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0644" name="Picture 1">
          <a:extLst>
            <a:ext uri="{FF2B5EF4-FFF2-40B4-BE49-F238E27FC236}">
              <a16:creationId xmlns:a16="http://schemas.microsoft.com/office/drawing/2014/main" xmlns="" id="{00000000-0008-0000-0000-000094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077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0645" name="Picture 1">
          <a:extLst>
            <a:ext uri="{FF2B5EF4-FFF2-40B4-BE49-F238E27FC236}">
              <a16:creationId xmlns:a16="http://schemas.microsoft.com/office/drawing/2014/main" xmlns="" id="{00000000-0008-0000-0000-000095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077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0646" name="Picture 1">
          <a:extLst>
            <a:ext uri="{FF2B5EF4-FFF2-40B4-BE49-F238E27FC236}">
              <a16:creationId xmlns:a16="http://schemas.microsoft.com/office/drawing/2014/main" xmlns="" id="{00000000-0008-0000-0000-000096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077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47" name="Picture 1">
          <a:extLst>
            <a:ext uri="{FF2B5EF4-FFF2-40B4-BE49-F238E27FC236}">
              <a16:creationId xmlns:a16="http://schemas.microsoft.com/office/drawing/2014/main" xmlns="" id="{00000000-0008-0000-0000-000097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48" name="Picture 1">
          <a:extLst>
            <a:ext uri="{FF2B5EF4-FFF2-40B4-BE49-F238E27FC236}">
              <a16:creationId xmlns:a16="http://schemas.microsoft.com/office/drawing/2014/main" xmlns="" id="{00000000-0008-0000-0000-000098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49" name="Picture 1">
          <a:extLst>
            <a:ext uri="{FF2B5EF4-FFF2-40B4-BE49-F238E27FC236}">
              <a16:creationId xmlns:a16="http://schemas.microsoft.com/office/drawing/2014/main" xmlns="" id="{00000000-0008-0000-0000-000099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50" name="Picture 1">
          <a:extLst>
            <a:ext uri="{FF2B5EF4-FFF2-40B4-BE49-F238E27FC236}">
              <a16:creationId xmlns:a16="http://schemas.microsoft.com/office/drawing/2014/main" xmlns="" id="{00000000-0008-0000-0000-00009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51" name="Picture 1">
          <a:extLst>
            <a:ext uri="{FF2B5EF4-FFF2-40B4-BE49-F238E27FC236}">
              <a16:creationId xmlns:a16="http://schemas.microsoft.com/office/drawing/2014/main" xmlns="" id="{00000000-0008-0000-0000-00009B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52" name="Picture 1">
          <a:extLst>
            <a:ext uri="{FF2B5EF4-FFF2-40B4-BE49-F238E27FC236}">
              <a16:creationId xmlns:a16="http://schemas.microsoft.com/office/drawing/2014/main" xmlns="" id="{00000000-0008-0000-0000-00009C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53" name="Picture 1">
          <a:extLst>
            <a:ext uri="{FF2B5EF4-FFF2-40B4-BE49-F238E27FC236}">
              <a16:creationId xmlns:a16="http://schemas.microsoft.com/office/drawing/2014/main" xmlns="" id="{00000000-0008-0000-0000-00009D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54" name="Picture 1">
          <a:extLst>
            <a:ext uri="{FF2B5EF4-FFF2-40B4-BE49-F238E27FC236}">
              <a16:creationId xmlns:a16="http://schemas.microsoft.com/office/drawing/2014/main" xmlns="" id="{00000000-0008-0000-0000-00009E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55" name="Picture 1">
          <a:extLst>
            <a:ext uri="{FF2B5EF4-FFF2-40B4-BE49-F238E27FC236}">
              <a16:creationId xmlns:a16="http://schemas.microsoft.com/office/drawing/2014/main" xmlns="" id="{00000000-0008-0000-0000-00009F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56" name="Picture 1">
          <a:extLst>
            <a:ext uri="{FF2B5EF4-FFF2-40B4-BE49-F238E27FC236}">
              <a16:creationId xmlns:a16="http://schemas.microsoft.com/office/drawing/2014/main" xmlns="" id="{00000000-0008-0000-0000-0000A0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57" name="Picture 1">
          <a:extLst>
            <a:ext uri="{FF2B5EF4-FFF2-40B4-BE49-F238E27FC236}">
              <a16:creationId xmlns:a16="http://schemas.microsoft.com/office/drawing/2014/main" xmlns="" id="{00000000-0008-0000-0000-0000A1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58" name="Picture 1">
          <a:extLst>
            <a:ext uri="{FF2B5EF4-FFF2-40B4-BE49-F238E27FC236}">
              <a16:creationId xmlns:a16="http://schemas.microsoft.com/office/drawing/2014/main" xmlns="" id="{00000000-0008-0000-0000-0000A2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59" name="Picture 1">
          <a:extLst>
            <a:ext uri="{FF2B5EF4-FFF2-40B4-BE49-F238E27FC236}">
              <a16:creationId xmlns:a16="http://schemas.microsoft.com/office/drawing/2014/main" xmlns="" id="{00000000-0008-0000-0000-0000A3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259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60" name="Picture 1">
          <a:extLst>
            <a:ext uri="{FF2B5EF4-FFF2-40B4-BE49-F238E27FC236}">
              <a16:creationId xmlns:a16="http://schemas.microsoft.com/office/drawing/2014/main" xmlns="" id="{00000000-0008-0000-0000-0000A4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259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61" name="Picture 1">
          <a:extLst>
            <a:ext uri="{FF2B5EF4-FFF2-40B4-BE49-F238E27FC236}">
              <a16:creationId xmlns:a16="http://schemas.microsoft.com/office/drawing/2014/main" xmlns="" id="{00000000-0008-0000-0000-0000A5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259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62" name="Picture 1">
          <a:extLst>
            <a:ext uri="{FF2B5EF4-FFF2-40B4-BE49-F238E27FC236}">
              <a16:creationId xmlns:a16="http://schemas.microsoft.com/office/drawing/2014/main" xmlns="" id="{00000000-0008-0000-0000-0000A6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259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63" name="Picture 1">
          <a:extLst>
            <a:ext uri="{FF2B5EF4-FFF2-40B4-BE49-F238E27FC236}">
              <a16:creationId xmlns:a16="http://schemas.microsoft.com/office/drawing/2014/main" xmlns="" id="{00000000-0008-0000-0000-0000A7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259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664" name="Picture 1">
          <a:extLst>
            <a:ext uri="{FF2B5EF4-FFF2-40B4-BE49-F238E27FC236}">
              <a16:creationId xmlns:a16="http://schemas.microsoft.com/office/drawing/2014/main" xmlns="" id="{00000000-0008-0000-0000-0000A8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259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665" name="Picture 1">
          <a:extLst>
            <a:ext uri="{FF2B5EF4-FFF2-40B4-BE49-F238E27FC236}">
              <a16:creationId xmlns:a16="http://schemas.microsoft.com/office/drawing/2014/main" xmlns="" id="{00000000-0008-0000-0000-0000A9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666" name="Picture 1">
          <a:extLst>
            <a:ext uri="{FF2B5EF4-FFF2-40B4-BE49-F238E27FC236}">
              <a16:creationId xmlns:a16="http://schemas.microsoft.com/office/drawing/2014/main" xmlns="" id="{00000000-0008-0000-0000-0000A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667" name="Picture 1">
          <a:extLst>
            <a:ext uri="{FF2B5EF4-FFF2-40B4-BE49-F238E27FC236}">
              <a16:creationId xmlns:a16="http://schemas.microsoft.com/office/drawing/2014/main" xmlns="" id="{00000000-0008-0000-0000-0000AB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668" name="Picture 1">
          <a:extLst>
            <a:ext uri="{FF2B5EF4-FFF2-40B4-BE49-F238E27FC236}">
              <a16:creationId xmlns:a16="http://schemas.microsoft.com/office/drawing/2014/main" xmlns="" id="{00000000-0008-0000-0000-0000AC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669" name="Picture 1">
          <a:extLst>
            <a:ext uri="{FF2B5EF4-FFF2-40B4-BE49-F238E27FC236}">
              <a16:creationId xmlns:a16="http://schemas.microsoft.com/office/drawing/2014/main" xmlns="" id="{00000000-0008-0000-0000-0000AD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670" name="Picture 1">
          <a:extLst>
            <a:ext uri="{FF2B5EF4-FFF2-40B4-BE49-F238E27FC236}">
              <a16:creationId xmlns:a16="http://schemas.microsoft.com/office/drawing/2014/main" xmlns="" id="{00000000-0008-0000-0000-0000AE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671" name="Picture 1">
          <a:extLst>
            <a:ext uri="{FF2B5EF4-FFF2-40B4-BE49-F238E27FC236}">
              <a16:creationId xmlns:a16="http://schemas.microsoft.com/office/drawing/2014/main" xmlns="" id="{00000000-0008-0000-0000-0000AF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672" name="Picture 1">
          <a:extLst>
            <a:ext uri="{FF2B5EF4-FFF2-40B4-BE49-F238E27FC236}">
              <a16:creationId xmlns:a16="http://schemas.microsoft.com/office/drawing/2014/main" xmlns="" id="{00000000-0008-0000-0000-0000B0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673" name="Picture 1">
          <a:extLst>
            <a:ext uri="{FF2B5EF4-FFF2-40B4-BE49-F238E27FC236}">
              <a16:creationId xmlns:a16="http://schemas.microsoft.com/office/drawing/2014/main" xmlns="" id="{00000000-0008-0000-0000-0000B1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674" name="Picture 1">
          <a:extLst>
            <a:ext uri="{FF2B5EF4-FFF2-40B4-BE49-F238E27FC236}">
              <a16:creationId xmlns:a16="http://schemas.microsoft.com/office/drawing/2014/main" xmlns="" id="{00000000-0008-0000-0000-0000B2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675" name="Picture 1">
          <a:extLst>
            <a:ext uri="{FF2B5EF4-FFF2-40B4-BE49-F238E27FC236}">
              <a16:creationId xmlns:a16="http://schemas.microsoft.com/office/drawing/2014/main" xmlns="" id="{00000000-0008-0000-0000-0000B3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676" name="Picture 1">
          <a:extLst>
            <a:ext uri="{FF2B5EF4-FFF2-40B4-BE49-F238E27FC236}">
              <a16:creationId xmlns:a16="http://schemas.microsoft.com/office/drawing/2014/main" xmlns="" id="{00000000-0008-0000-0000-0000B4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677" name="Picture 1">
          <a:extLst>
            <a:ext uri="{FF2B5EF4-FFF2-40B4-BE49-F238E27FC236}">
              <a16:creationId xmlns:a16="http://schemas.microsoft.com/office/drawing/2014/main" xmlns="" id="{00000000-0008-0000-0000-0000B5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83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678" name="Picture 1">
          <a:extLst>
            <a:ext uri="{FF2B5EF4-FFF2-40B4-BE49-F238E27FC236}">
              <a16:creationId xmlns:a16="http://schemas.microsoft.com/office/drawing/2014/main" xmlns="" id="{00000000-0008-0000-0000-0000B6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83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679" name="Picture 1">
          <a:extLst>
            <a:ext uri="{FF2B5EF4-FFF2-40B4-BE49-F238E27FC236}">
              <a16:creationId xmlns:a16="http://schemas.microsoft.com/office/drawing/2014/main" xmlns="" id="{00000000-0008-0000-0000-0000B7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83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680" name="Picture 1">
          <a:extLst>
            <a:ext uri="{FF2B5EF4-FFF2-40B4-BE49-F238E27FC236}">
              <a16:creationId xmlns:a16="http://schemas.microsoft.com/office/drawing/2014/main" xmlns="" id="{00000000-0008-0000-0000-0000B8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83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681" name="Picture 1">
          <a:extLst>
            <a:ext uri="{FF2B5EF4-FFF2-40B4-BE49-F238E27FC236}">
              <a16:creationId xmlns:a16="http://schemas.microsoft.com/office/drawing/2014/main" xmlns="" id="{00000000-0008-0000-0000-0000B9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83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682" name="Picture 1">
          <a:extLst>
            <a:ext uri="{FF2B5EF4-FFF2-40B4-BE49-F238E27FC236}">
              <a16:creationId xmlns:a16="http://schemas.microsoft.com/office/drawing/2014/main" xmlns="" id="{00000000-0008-0000-0000-0000B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83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683" name="Picture 1">
          <a:extLst>
            <a:ext uri="{FF2B5EF4-FFF2-40B4-BE49-F238E27FC236}">
              <a16:creationId xmlns:a16="http://schemas.microsoft.com/office/drawing/2014/main" xmlns="" id="{00000000-0008-0000-0000-0000BB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839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684" name="Picture 1">
          <a:extLst>
            <a:ext uri="{FF2B5EF4-FFF2-40B4-BE49-F238E27FC236}">
              <a16:creationId xmlns:a16="http://schemas.microsoft.com/office/drawing/2014/main" xmlns="" id="{00000000-0008-0000-0000-0000BC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839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685" name="Picture 1">
          <a:extLst>
            <a:ext uri="{FF2B5EF4-FFF2-40B4-BE49-F238E27FC236}">
              <a16:creationId xmlns:a16="http://schemas.microsoft.com/office/drawing/2014/main" xmlns="" id="{00000000-0008-0000-0000-0000BD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839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686" name="Picture 1">
          <a:extLst>
            <a:ext uri="{FF2B5EF4-FFF2-40B4-BE49-F238E27FC236}">
              <a16:creationId xmlns:a16="http://schemas.microsoft.com/office/drawing/2014/main" xmlns="" id="{00000000-0008-0000-0000-0000BE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839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687" name="Picture 1">
          <a:extLst>
            <a:ext uri="{FF2B5EF4-FFF2-40B4-BE49-F238E27FC236}">
              <a16:creationId xmlns:a16="http://schemas.microsoft.com/office/drawing/2014/main" xmlns="" id="{00000000-0008-0000-0000-0000BF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839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688" name="Picture 1">
          <a:extLst>
            <a:ext uri="{FF2B5EF4-FFF2-40B4-BE49-F238E27FC236}">
              <a16:creationId xmlns:a16="http://schemas.microsoft.com/office/drawing/2014/main" xmlns="" id="{00000000-0008-0000-0000-0000C0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839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689" name="Picture 1">
          <a:extLst>
            <a:ext uri="{FF2B5EF4-FFF2-40B4-BE49-F238E27FC236}">
              <a16:creationId xmlns:a16="http://schemas.microsoft.com/office/drawing/2014/main" xmlns="" id="{00000000-0008-0000-0000-0000C1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690" name="Picture 1">
          <a:extLst>
            <a:ext uri="{FF2B5EF4-FFF2-40B4-BE49-F238E27FC236}">
              <a16:creationId xmlns:a16="http://schemas.microsoft.com/office/drawing/2014/main" xmlns="" id="{00000000-0008-0000-0000-0000C2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691" name="Picture 1">
          <a:extLst>
            <a:ext uri="{FF2B5EF4-FFF2-40B4-BE49-F238E27FC236}">
              <a16:creationId xmlns:a16="http://schemas.microsoft.com/office/drawing/2014/main" xmlns="" id="{00000000-0008-0000-0000-0000C3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692" name="Picture 1">
          <a:extLst>
            <a:ext uri="{FF2B5EF4-FFF2-40B4-BE49-F238E27FC236}">
              <a16:creationId xmlns:a16="http://schemas.microsoft.com/office/drawing/2014/main" xmlns="" id="{00000000-0008-0000-0000-0000C4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693" name="Picture 1">
          <a:extLst>
            <a:ext uri="{FF2B5EF4-FFF2-40B4-BE49-F238E27FC236}">
              <a16:creationId xmlns:a16="http://schemas.microsoft.com/office/drawing/2014/main" xmlns="" id="{00000000-0008-0000-0000-0000C5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694" name="Picture 1">
          <a:extLst>
            <a:ext uri="{FF2B5EF4-FFF2-40B4-BE49-F238E27FC236}">
              <a16:creationId xmlns:a16="http://schemas.microsoft.com/office/drawing/2014/main" xmlns="" id="{00000000-0008-0000-0000-0000C6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695" name="Picture 1">
          <a:extLst>
            <a:ext uri="{FF2B5EF4-FFF2-40B4-BE49-F238E27FC236}">
              <a16:creationId xmlns:a16="http://schemas.microsoft.com/office/drawing/2014/main" xmlns="" id="{00000000-0008-0000-0000-0000C7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696" name="Picture 1">
          <a:extLst>
            <a:ext uri="{FF2B5EF4-FFF2-40B4-BE49-F238E27FC236}">
              <a16:creationId xmlns:a16="http://schemas.microsoft.com/office/drawing/2014/main" xmlns="" id="{00000000-0008-0000-0000-0000C8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697" name="Picture 1">
          <a:extLst>
            <a:ext uri="{FF2B5EF4-FFF2-40B4-BE49-F238E27FC236}">
              <a16:creationId xmlns:a16="http://schemas.microsoft.com/office/drawing/2014/main" xmlns="" id="{00000000-0008-0000-0000-0000C9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698" name="Picture 1">
          <a:extLst>
            <a:ext uri="{FF2B5EF4-FFF2-40B4-BE49-F238E27FC236}">
              <a16:creationId xmlns:a16="http://schemas.microsoft.com/office/drawing/2014/main" xmlns="" id="{00000000-0008-0000-0000-0000C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699" name="Picture 1">
          <a:extLst>
            <a:ext uri="{FF2B5EF4-FFF2-40B4-BE49-F238E27FC236}">
              <a16:creationId xmlns:a16="http://schemas.microsoft.com/office/drawing/2014/main" xmlns="" id="{00000000-0008-0000-0000-0000CB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00" name="Picture 1">
          <a:extLst>
            <a:ext uri="{FF2B5EF4-FFF2-40B4-BE49-F238E27FC236}">
              <a16:creationId xmlns:a16="http://schemas.microsoft.com/office/drawing/2014/main" xmlns="" id="{00000000-0008-0000-0000-0000CC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01" name="Picture 1">
          <a:extLst>
            <a:ext uri="{FF2B5EF4-FFF2-40B4-BE49-F238E27FC236}">
              <a16:creationId xmlns:a16="http://schemas.microsoft.com/office/drawing/2014/main" xmlns="" id="{00000000-0008-0000-0000-0000CD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02" name="Picture 1">
          <a:extLst>
            <a:ext uri="{FF2B5EF4-FFF2-40B4-BE49-F238E27FC236}">
              <a16:creationId xmlns:a16="http://schemas.microsoft.com/office/drawing/2014/main" xmlns="" id="{00000000-0008-0000-0000-0000CE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03" name="Picture 1">
          <a:extLst>
            <a:ext uri="{FF2B5EF4-FFF2-40B4-BE49-F238E27FC236}">
              <a16:creationId xmlns:a16="http://schemas.microsoft.com/office/drawing/2014/main" xmlns="" id="{00000000-0008-0000-0000-0000CF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04" name="Picture 1">
          <a:extLst>
            <a:ext uri="{FF2B5EF4-FFF2-40B4-BE49-F238E27FC236}">
              <a16:creationId xmlns:a16="http://schemas.microsoft.com/office/drawing/2014/main" xmlns="" id="{00000000-0008-0000-0000-0000D0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05" name="Picture 1">
          <a:extLst>
            <a:ext uri="{FF2B5EF4-FFF2-40B4-BE49-F238E27FC236}">
              <a16:creationId xmlns:a16="http://schemas.microsoft.com/office/drawing/2014/main" xmlns="" id="{00000000-0008-0000-0000-0000D1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06" name="Picture 1">
          <a:extLst>
            <a:ext uri="{FF2B5EF4-FFF2-40B4-BE49-F238E27FC236}">
              <a16:creationId xmlns:a16="http://schemas.microsoft.com/office/drawing/2014/main" xmlns="" id="{00000000-0008-0000-0000-0000D2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07" name="Picture 1">
          <a:extLst>
            <a:ext uri="{FF2B5EF4-FFF2-40B4-BE49-F238E27FC236}">
              <a16:creationId xmlns:a16="http://schemas.microsoft.com/office/drawing/2014/main" xmlns="" id="{00000000-0008-0000-0000-0000D3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55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08" name="Picture 1">
          <a:extLst>
            <a:ext uri="{FF2B5EF4-FFF2-40B4-BE49-F238E27FC236}">
              <a16:creationId xmlns:a16="http://schemas.microsoft.com/office/drawing/2014/main" xmlns="" id="{00000000-0008-0000-0000-0000D4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55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09" name="Picture 1">
          <a:extLst>
            <a:ext uri="{FF2B5EF4-FFF2-40B4-BE49-F238E27FC236}">
              <a16:creationId xmlns:a16="http://schemas.microsoft.com/office/drawing/2014/main" xmlns="" id="{00000000-0008-0000-0000-0000D5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55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10" name="Picture 1">
          <a:extLst>
            <a:ext uri="{FF2B5EF4-FFF2-40B4-BE49-F238E27FC236}">
              <a16:creationId xmlns:a16="http://schemas.microsoft.com/office/drawing/2014/main" xmlns="" id="{00000000-0008-0000-0000-0000D6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55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11" name="Picture 1">
          <a:extLst>
            <a:ext uri="{FF2B5EF4-FFF2-40B4-BE49-F238E27FC236}">
              <a16:creationId xmlns:a16="http://schemas.microsoft.com/office/drawing/2014/main" xmlns="" id="{00000000-0008-0000-0000-0000D7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55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12" name="Picture 1">
          <a:extLst>
            <a:ext uri="{FF2B5EF4-FFF2-40B4-BE49-F238E27FC236}">
              <a16:creationId xmlns:a16="http://schemas.microsoft.com/office/drawing/2014/main" xmlns="" id="{00000000-0008-0000-0000-0000D8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55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13" name="Picture 1">
          <a:extLst>
            <a:ext uri="{FF2B5EF4-FFF2-40B4-BE49-F238E27FC236}">
              <a16:creationId xmlns:a16="http://schemas.microsoft.com/office/drawing/2014/main" xmlns="" id="{00000000-0008-0000-0000-0000D9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14" name="Picture 1">
          <a:extLst>
            <a:ext uri="{FF2B5EF4-FFF2-40B4-BE49-F238E27FC236}">
              <a16:creationId xmlns:a16="http://schemas.microsoft.com/office/drawing/2014/main" xmlns="" id="{00000000-0008-0000-0000-0000D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15" name="Picture 1">
          <a:extLst>
            <a:ext uri="{FF2B5EF4-FFF2-40B4-BE49-F238E27FC236}">
              <a16:creationId xmlns:a16="http://schemas.microsoft.com/office/drawing/2014/main" xmlns="" id="{00000000-0008-0000-0000-0000DB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16" name="Picture 1">
          <a:extLst>
            <a:ext uri="{FF2B5EF4-FFF2-40B4-BE49-F238E27FC236}">
              <a16:creationId xmlns:a16="http://schemas.microsoft.com/office/drawing/2014/main" xmlns="" id="{00000000-0008-0000-0000-0000DC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17" name="Picture 1">
          <a:extLst>
            <a:ext uri="{FF2B5EF4-FFF2-40B4-BE49-F238E27FC236}">
              <a16:creationId xmlns:a16="http://schemas.microsoft.com/office/drawing/2014/main" xmlns="" id="{00000000-0008-0000-0000-0000DD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18" name="Picture 1">
          <a:extLst>
            <a:ext uri="{FF2B5EF4-FFF2-40B4-BE49-F238E27FC236}">
              <a16:creationId xmlns:a16="http://schemas.microsoft.com/office/drawing/2014/main" xmlns="" id="{00000000-0008-0000-0000-0000DE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19" name="Picture 1">
          <a:extLst>
            <a:ext uri="{FF2B5EF4-FFF2-40B4-BE49-F238E27FC236}">
              <a16:creationId xmlns:a16="http://schemas.microsoft.com/office/drawing/2014/main" xmlns="" id="{00000000-0008-0000-0000-0000DF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20" name="Picture 1">
          <a:extLst>
            <a:ext uri="{FF2B5EF4-FFF2-40B4-BE49-F238E27FC236}">
              <a16:creationId xmlns:a16="http://schemas.microsoft.com/office/drawing/2014/main" xmlns="" id="{00000000-0008-0000-0000-0000E0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21" name="Picture 1">
          <a:extLst>
            <a:ext uri="{FF2B5EF4-FFF2-40B4-BE49-F238E27FC236}">
              <a16:creationId xmlns:a16="http://schemas.microsoft.com/office/drawing/2014/main" xmlns="" id="{00000000-0008-0000-0000-0000E1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22" name="Picture 1">
          <a:extLst>
            <a:ext uri="{FF2B5EF4-FFF2-40B4-BE49-F238E27FC236}">
              <a16:creationId xmlns:a16="http://schemas.microsoft.com/office/drawing/2014/main" xmlns="" id="{00000000-0008-0000-0000-0000E2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23" name="Picture 1">
          <a:extLst>
            <a:ext uri="{FF2B5EF4-FFF2-40B4-BE49-F238E27FC236}">
              <a16:creationId xmlns:a16="http://schemas.microsoft.com/office/drawing/2014/main" xmlns="" id="{00000000-0008-0000-0000-0000E3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24" name="Picture 1">
          <a:extLst>
            <a:ext uri="{FF2B5EF4-FFF2-40B4-BE49-F238E27FC236}">
              <a16:creationId xmlns:a16="http://schemas.microsoft.com/office/drawing/2014/main" xmlns="" id="{00000000-0008-0000-0000-0000E4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25" name="Picture 1">
          <a:extLst>
            <a:ext uri="{FF2B5EF4-FFF2-40B4-BE49-F238E27FC236}">
              <a16:creationId xmlns:a16="http://schemas.microsoft.com/office/drawing/2014/main" xmlns="" id="{00000000-0008-0000-0000-0000E5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26" name="Picture 1">
          <a:extLst>
            <a:ext uri="{FF2B5EF4-FFF2-40B4-BE49-F238E27FC236}">
              <a16:creationId xmlns:a16="http://schemas.microsoft.com/office/drawing/2014/main" xmlns="" id="{00000000-0008-0000-0000-0000E6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27" name="Picture 1">
          <a:extLst>
            <a:ext uri="{FF2B5EF4-FFF2-40B4-BE49-F238E27FC236}">
              <a16:creationId xmlns:a16="http://schemas.microsoft.com/office/drawing/2014/main" xmlns="" id="{00000000-0008-0000-0000-0000E7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28" name="Picture 1">
          <a:extLst>
            <a:ext uri="{FF2B5EF4-FFF2-40B4-BE49-F238E27FC236}">
              <a16:creationId xmlns:a16="http://schemas.microsoft.com/office/drawing/2014/main" xmlns="" id="{00000000-0008-0000-0000-0000E8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29" name="Picture 1">
          <a:extLst>
            <a:ext uri="{FF2B5EF4-FFF2-40B4-BE49-F238E27FC236}">
              <a16:creationId xmlns:a16="http://schemas.microsoft.com/office/drawing/2014/main" xmlns="" id="{00000000-0008-0000-0000-0000E9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30" name="Picture 1">
          <a:extLst>
            <a:ext uri="{FF2B5EF4-FFF2-40B4-BE49-F238E27FC236}">
              <a16:creationId xmlns:a16="http://schemas.microsoft.com/office/drawing/2014/main" xmlns="" id="{00000000-0008-0000-0000-0000E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31" name="Picture 1">
          <a:extLst>
            <a:ext uri="{FF2B5EF4-FFF2-40B4-BE49-F238E27FC236}">
              <a16:creationId xmlns:a16="http://schemas.microsoft.com/office/drawing/2014/main" xmlns="" id="{00000000-0008-0000-0000-0000EB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32" name="Picture 1">
          <a:extLst>
            <a:ext uri="{FF2B5EF4-FFF2-40B4-BE49-F238E27FC236}">
              <a16:creationId xmlns:a16="http://schemas.microsoft.com/office/drawing/2014/main" xmlns="" id="{00000000-0008-0000-0000-0000EC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33" name="Picture 1">
          <a:extLst>
            <a:ext uri="{FF2B5EF4-FFF2-40B4-BE49-F238E27FC236}">
              <a16:creationId xmlns:a16="http://schemas.microsoft.com/office/drawing/2014/main" xmlns="" id="{00000000-0008-0000-0000-0000ED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34" name="Picture 1">
          <a:extLst>
            <a:ext uri="{FF2B5EF4-FFF2-40B4-BE49-F238E27FC236}">
              <a16:creationId xmlns:a16="http://schemas.microsoft.com/office/drawing/2014/main" xmlns="" id="{00000000-0008-0000-0000-0000EE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35" name="Picture 1">
          <a:extLst>
            <a:ext uri="{FF2B5EF4-FFF2-40B4-BE49-F238E27FC236}">
              <a16:creationId xmlns:a16="http://schemas.microsoft.com/office/drawing/2014/main" xmlns="" id="{00000000-0008-0000-0000-0000EF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36" name="Picture 1">
          <a:extLst>
            <a:ext uri="{FF2B5EF4-FFF2-40B4-BE49-F238E27FC236}">
              <a16:creationId xmlns:a16="http://schemas.microsoft.com/office/drawing/2014/main" xmlns="" id="{00000000-0008-0000-0000-0000F0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37" name="Picture 1">
          <a:extLst>
            <a:ext uri="{FF2B5EF4-FFF2-40B4-BE49-F238E27FC236}">
              <a16:creationId xmlns:a16="http://schemas.microsoft.com/office/drawing/2014/main" xmlns="" id="{00000000-0008-0000-0000-0000F1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38" name="Picture 1">
          <a:extLst>
            <a:ext uri="{FF2B5EF4-FFF2-40B4-BE49-F238E27FC236}">
              <a16:creationId xmlns:a16="http://schemas.microsoft.com/office/drawing/2014/main" xmlns="" id="{00000000-0008-0000-0000-0000F2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39" name="Picture 1">
          <a:extLst>
            <a:ext uri="{FF2B5EF4-FFF2-40B4-BE49-F238E27FC236}">
              <a16:creationId xmlns:a16="http://schemas.microsoft.com/office/drawing/2014/main" xmlns="" id="{00000000-0008-0000-0000-0000F3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40" name="Picture 1">
          <a:extLst>
            <a:ext uri="{FF2B5EF4-FFF2-40B4-BE49-F238E27FC236}">
              <a16:creationId xmlns:a16="http://schemas.microsoft.com/office/drawing/2014/main" xmlns="" id="{00000000-0008-0000-0000-0000F4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41" name="Picture 1">
          <a:extLst>
            <a:ext uri="{FF2B5EF4-FFF2-40B4-BE49-F238E27FC236}">
              <a16:creationId xmlns:a16="http://schemas.microsoft.com/office/drawing/2014/main" xmlns="" id="{00000000-0008-0000-0000-0000F5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42" name="Picture 1">
          <a:extLst>
            <a:ext uri="{FF2B5EF4-FFF2-40B4-BE49-F238E27FC236}">
              <a16:creationId xmlns:a16="http://schemas.microsoft.com/office/drawing/2014/main" xmlns="" id="{00000000-0008-0000-0000-0000F6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0743" name="Picture 1">
          <a:extLst>
            <a:ext uri="{FF2B5EF4-FFF2-40B4-BE49-F238E27FC236}">
              <a16:creationId xmlns:a16="http://schemas.microsoft.com/office/drawing/2014/main" xmlns="" id="{00000000-0008-0000-0000-0000F7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8237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0744" name="Picture 1">
          <a:extLst>
            <a:ext uri="{FF2B5EF4-FFF2-40B4-BE49-F238E27FC236}">
              <a16:creationId xmlns:a16="http://schemas.microsoft.com/office/drawing/2014/main" xmlns="" id="{00000000-0008-0000-0000-0000F8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8237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0745" name="Picture 1">
          <a:extLst>
            <a:ext uri="{FF2B5EF4-FFF2-40B4-BE49-F238E27FC236}">
              <a16:creationId xmlns:a16="http://schemas.microsoft.com/office/drawing/2014/main" xmlns="" id="{00000000-0008-0000-0000-0000F9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8237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0746" name="Picture 1">
          <a:extLst>
            <a:ext uri="{FF2B5EF4-FFF2-40B4-BE49-F238E27FC236}">
              <a16:creationId xmlns:a16="http://schemas.microsoft.com/office/drawing/2014/main" xmlns="" id="{00000000-0008-0000-0000-0000F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8237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0747" name="Picture 1">
          <a:extLst>
            <a:ext uri="{FF2B5EF4-FFF2-40B4-BE49-F238E27FC236}">
              <a16:creationId xmlns:a16="http://schemas.microsoft.com/office/drawing/2014/main" xmlns="" id="{00000000-0008-0000-0000-0000FB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8237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0748" name="Picture 1">
          <a:extLst>
            <a:ext uri="{FF2B5EF4-FFF2-40B4-BE49-F238E27FC236}">
              <a16:creationId xmlns:a16="http://schemas.microsoft.com/office/drawing/2014/main" xmlns="" id="{00000000-0008-0000-0000-0000FC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8237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49" name="Picture 1">
          <a:extLst>
            <a:ext uri="{FF2B5EF4-FFF2-40B4-BE49-F238E27FC236}">
              <a16:creationId xmlns:a16="http://schemas.microsoft.com/office/drawing/2014/main" xmlns="" id="{00000000-0008-0000-0000-0000FD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50" name="Picture 1">
          <a:extLst>
            <a:ext uri="{FF2B5EF4-FFF2-40B4-BE49-F238E27FC236}">
              <a16:creationId xmlns:a16="http://schemas.microsoft.com/office/drawing/2014/main" xmlns="" id="{00000000-0008-0000-0000-0000FE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51" name="Picture 1">
          <a:extLst>
            <a:ext uri="{FF2B5EF4-FFF2-40B4-BE49-F238E27FC236}">
              <a16:creationId xmlns:a16="http://schemas.microsoft.com/office/drawing/2014/main" xmlns="" id="{00000000-0008-0000-0000-0000FF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52" name="Picture 1">
          <a:extLst>
            <a:ext uri="{FF2B5EF4-FFF2-40B4-BE49-F238E27FC236}">
              <a16:creationId xmlns:a16="http://schemas.microsoft.com/office/drawing/2014/main" xmlns="" id="{00000000-0008-0000-0000-000000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53" name="Picture 1">
          <a:extLst>
            <a:ext uri="{FF2B5EF4-FFF2-40B4-BE49-F238E27FC236}">
              <a16:creationId xmlns:a16="http://schemas.microsoft.com/office/drawing/2014/main" xmlns="" id="{00000000-0008-0000-0000-000001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54" name="Picture 1">
          <a:extLst>
            <a:ext uri="{FF2B5EF4-FFF2-40B4-BE49-F238E27FC236}">
              <a16:creationId xmlns:a16="http://schemas.microsoft.com/office/drawing/2014/main" xmlns="" id="{00000000-0008-0000-0000-000002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55" name="Picture 1">
          <a:extLst>
            <a:ext uri="{FF2B5EF4-FFF2-40B4-BE49-F238E27FC236}">
              <a16:creationId xmlns:a16="http://schemas.microsoft.com/office/drawing/2014/main" xmlns="" id="{00000000-0008-0000-0000-000003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56" name="Picture 1">
          <a:extLst>
            <a:ext uri="{FF2B5EF4-FFF2-40B4-BE49-F238E27FC236}">
              <a16:creationId xmlns:a16="http://schemas.microsoft.com/office/drawing/2014/main" xmlns="" id="{00000000-0008-0000-0000-000004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57" name="Picture 1">
          <a:extLst>
            <a:ext uri="{FF2B5EF4-FFF2-40B4-BE49-F238E27FC236}">
              <a16:creationId xmlns:a16="http://schemas.microsoft.com/office/drawing/2014/main" xmlns="" id="{00000000-0008-0000-0000-000005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58" name="Picture 1">
          <a:extLst>
            <a:ext uri="{FF2B5EF4-FFF2-40B4-BE49-F238E27FC236}">
              <a16:creationId xmlns:a16="http://schemas.microsoft.com/office/drawing/2014/main" xmlns="" id="{00000000-0008-0000-0000-000006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59" name="Picture 1">
          <a:extLst>
            <a:ext uri="{FF2B5EF4-FFF2-40B4-BE49-F238E27FC236}">
              <a16:creationId xmlns:a16="http://schemas.microsoft.com/office/drawing/2014/main" xmlns="" id="{00000000-0008-0000-0000-00000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60" name="Picture 1">
          <a:extLst>
            <a:ext uri="{FF2B5EF4-FFF2-40B4-BE49-F238E27FC236}">
              <a16:creationId xmlns:a16="http://schemas.microsoft.com/office/drawing/2014/main" xmlns="" id="{00000000-0008-0000-0000-000008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61" name="Picture 1">
          <a:extLst>
            <a:ext uri="{FF2B5EF4-FFF2-40B4-BE49-F238E27FC236}">
              <a16:creationId xmlns:a16="http://schemas.microsoft.com/office/drawing/2014/main" xmlns="" id="{00000000-0008-0000-0000-000009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62" name="Picture 1">
          <a:extLst>
            <a:ext uri="{FF2B5EF4-FFF2-40B4-BE49-F238E27FC236}">
              <a16:creationId xmlns:a16="http://schemas.microsoft.com/office/drawing/2014/main" xmlns="" id="{00000000-0008-0000-0000-00000A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63" name="Picture 1">
          <a:extLst>
            <a:ext uri="{FF2B5EF4-FFF2-40B4-BE49-F238E27FC236}">
              <a16:creationId xmlns:a16="http://schemas.microsoft.com/office/drawing/2014/main" xmlns="" id="{00000000-0008-0000-0000-00000B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64" name="Picture 1">
          <a:extLst>
            <a:ext uri="{FF2B5EF4-FFF2-40B4-BE49-F238E27FC236}">
              <a16:creationId xmlns:a16="http://schemas.microsoft.com/office/drawing/2014/main" xmlns="" id="{00000000-0008-0000-0000-00000C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65" name="Picture 1">
          <a:extLst>
            <a:ext uri="{FF2B5EF4-FFF2-40B4-BE49-F238E27FC236}">
              <a16:creationId xmlns:a16="http://schemas.microsoft.com/office/drawing/2014/main" xmlns="" id="{00000000-0008-0000-0000-00000D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66" name="Picture 1">
          <a:extLst>
            <a:ext uri="{FF2B5EF4-FFF2-40B4-BE49-F238E27FC236}">
              <a16:creationId xmlns:a16="http://schemas.microsoft.com/office/drawing/2014/main" xmlns="" id="{00000000-0008-0000-0000-00000E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67" name="Picture 1">
          <a:extLst>
            <a:ext uri="{FF2B5EF4-FFF2-40B4-BE49-F238E27FC236}">
              <a16:creationId xmlns:a16="http://schemas.microsoft.com/office/drawing/2014/main" xmlns="" id="{00000000-0008-0000-0000-00000F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68" name="Picture 1">
          <a:extLst>
            <a:ext uri="{FF2B5EF4-FFF2-40B4-BE49-F238E27FC236}">
              <a16:creationId xmlns:a16="http://schemas.microsoft.com/office/drawing/2014/main" xmlns="" id="{00000000-0008-0000-0000-000010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69" name="Picture 1">
          <a:extLst>
            <a:ext uri="{FF2B5EF4-FFF2-40B4-BE49-F238E27FC236}">
              <a16:creationId xmlns:a16="http://schemas.microsoft.com/office/drawing/2014/main" xmlns="" id="{00000000-0008-0000-0000-000011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70" name="Picture 1">
          <a:extLst>
            <a:ext uri="{FF2B5EF4-FFF2-40B4-BE49-F238E27FC236}">
              <a16:creationId xmlns:a16="http://schemas.microsoft.com/office/drawing/2014/main" xmlns="" id="{00000000-0008-0000-0000-000012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71" name="Picture 1">
          <a:extLst>
            <a:ext uri="{FF2B5EF4-FFF2-40B4-BE49-F238E27FC236}">
              <a16:creationId xmlns:a16="http://schemas.microsoft.com/office/drawing/2014/main" xmlns="" id="{00000000-0008-0000-0000-000013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772" name="Picture 1">
          <a:extLst>
            <a:ext uri="{FF2B5EF4-FFF2-40B4-BE49-F238E27FC236}">
              <a16:creationId xmlns:a16="http://schemas.microsoft.com/office/drawing/2014/main" xmlns="" id="{00000000-0008-0000-0000-000014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133350</xdr:colOff>
      <xdr:row>16</xdr:row>
      <xdr:rowOff>123825</xdr:rowOff>
    </xdr:to>
    <xdr:pic>
      <xdr:nvPicPr>
        <xdr:cNvPr id="10773" name="Picture 1">
          <a:extLst>
            <a:ext uri="{FF2B5EF4-FFF2-40B4-BE49-F238E27FC236}">
              <a16:creationId xmlns:a16="http://schemas.microsoft.com/office/drawing/2014/main" xmlns="" id="{00000000-0008-0000-0000-000015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4773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133350</xdr:colOff>
      <xdr:row>13</xdr:row>
      <xdr:rowOff>133350</xdr:rowOff>
    </xdr:to>
    <xdr:pic>
      <xdr:nvPicPr>
        <xdr:cNvPr id="10774" name="Picture 2">
          <a:extLst>
            <a:ext uri="{FF2B5EF4-FFF2-40B4-BE49-F238E27FC236}">
              <a16:creationId xmlns:a16="http://schemas.microsoft.com/office/drawing/2014/main" xmlns="" id="{00000000-0008-0000-0000-000016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33350" cy="1333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133350</xdr:colOff>
      <xdr:row>16</xdr:row>
      <xdr:rowOff>123825</xdr:rowOff>
    </xdr:to>
    <xdr:pic>
      <xdr:nvPicPr>
        <xdr:cNvPr id="10775" name="Picture 1">
          <a:extLst>
            <a:ext uri="{FF2B5EF4-FFF2-40B4-BE49-F238E27FC236}">
              <a16:creationId xmlns:a16="http://schemas.microsoft.com/office/drawing/2014/main" xmlns="" id="{00000000-0008-0000-0000-00001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4773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133350</xdr:colOff>
      <xdr:row>16</xdr:row>
      <xdr:rowOff>123825</xdr:rowOff>
    </xdr:to>
    <xdr:pic>
      <xdr:nvPicPr>
        <xdr:cNvPr id="10776" name="Picture 1">
          <a:extLst>
            <a:ext uri="{FF2B5EF4-FFF2-40B4-BE49-F238E27FC236}">
              <a16:creationId xmlns:a16="http://schemas.microsoft.com/office/drawing/2014/main" xmlns="" id="{00000000-0008-0000-0000-000018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4773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0777" name="Picture 1">
          <a:extLst>
            <a:ext uri="{FF2B5EF4-FFF2-40B4-BE49-F238E27FC236}">
              <a16:creationId xmlns:a16="http://schemas.microsoft.com/office/drawing/2014/main" xmlns="" id="{00000000-0008-0000-0000-000019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3025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0778" name="Picture 1">
          <a:extLst>
            <a:ext uri="{FF2B5EF4-FFF2-40B4-BE49-F238E27FC236}">
              <a16:creationId xmlns:a16="http://schemas.microsoft.com/office/drawing/2014/main" xmlns="" id="{00000000-0008-0000-0000-00001A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3025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133350</xdr:colOff>
      <xdr:row>43</xdr:row>
      <xdr:rowOff>123825</xdr:rowOff>
    </xdr:to>
    <xdr:pic>
      <xdr:nvPicPr>
        <xdr:cNvPr id="10779" name="Picture 1">
          <a:extLst>
            <a:ext uri="{FF2B5EF4-FFF2-40B4-BE49-F238E27FC236}">
              <a16:creationId xmlns:a16="http://schemas.microsoft.com/office/drawing/2014/main" xmlns="" id="{00000000-0008-0000-0000-00001B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3025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133350</xdr:colOff>
      <xdr:row>16</xdr:row>
      <xdr:rowOff>123825</xdr:rowOff>
    </xdr:to>
    <xdr:pic>
      <xdr:nvPicPr>
        <xdr:cNvPr id="10780" name="Picture 1">
          <a:extLst>
            <a:ext uri="{FF2B5EF4-FFF2-40B4-BE49-F238E27FC236}">
              <a16:creationId xmlns:a16="http://schemas.microsoft.com/office/drawing/2014/main" xmlns="" id="{00000000-0008-0000-0000-00001C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4773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133350</xdr:colOff>
      <xdr:row>16</xdr:row>
      <xdr:rowOff>123825</xdr:rowOff>
    </xdr:to>
    <xdr:pic>
      <xdr:nvPicPr>
        <xdr:cNvPr id="10781" name="Picture 1">
          <a:extLst>
            <a:ext uri="{FF2B5EF4-FFF2-40B4-BE49-F238E27FC236}">
              <a16:creationId xmlns:a16="http://schemas.microsoft.com/office/drawing/2014/main" xmlns="" id="{00000000-0008-0000-0000-00001D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4773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133350</xdr:colOff>
      <xdr:row>16</xdr:row>
      <xdr:rowOff>123825</xdr:rowOff>
    </xdr:to>
    <xdr:pic>
      <xdr:nvPicPr>
        <xdr:cNvPr id="10782" name="Picture 1">
          <a:extLst>
            <a:ext uri="{FF2B5EF4-FFF2-40B4-BE49-F238E27FC236}">
              <a16:creationId xmlns:a16="http://schemas.microsoft.com/office/drawing/2014/main" xmlns="" id="{00000000-0008-0000-0000-00001E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4773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0783" name="Picture 1">
          <a:extLst>
            <a:ext uri="{FF2B5EF4-FFF2-40B4-BE49-F238E27FC236}">
              <a16:creationId xmlns:a16="http://schemas.microsoft.com/office/drawing/2014/main" xmlns="" id="{00000000-0008-0000-0000-00001F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6775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0784" name="Picture 1">
          <a:extLst>
            <a:ext uri="{FF2B5EF4-FFF2-40B4-BE49-F238E27FC236}">
              <a16:creationId xmlns:a16="http://schemas.microsoft.com/office/drawing/2014/main" xmlns="" id="{00000000-0008-0000-0000-000020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6775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0785" name="Picture 1">
          <a:extLst>
            <a:ext uri="{FF2B5EF4-FFF2-40B4-BE49-F238E27FC236}">
              <a16:creationId xmlns:a16="http://schemas.microsoft.com/office/drawing/2014/main" xmlns="" id="{00000000-0008-0000-0000-000021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6775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0786" name="Picture 1">
          <a:extLst>
            <a:ext uri="{FF2B5EF4-FFF2-40B4-BE49-F238E27FC236}">
              <a16:creationId xmlns:a16="http://schemas.microsoft.com/office/drawing/2014/main" xmlns="" id="{00000000-0008-0000-0000-000022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6775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0787" name="Picture 1">
          <a:extLst>
            <a:ext uri="{FF2B5EF4-FFF2-40B4-BE49-F238E27FC236}">
              <a16:creationId xmlns:a16="http://schemas.microsoft.com/office/drawing/2014/main" xmlns="" id="{00000000-0008-0000-0000-000023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6775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0788" name="Picture 1">
          <a:extLst>
            <a:ext uri="{FF2B5EF4-FFF2-40B4-BE49-F238E27FC236}">
              <a16:creationId xmlns:a16="http://schemas.microsoft.com/office/drawing/2014/main" xmlns="" id="{00000000-0008-0000-0000-000024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6775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0789" name="Picture 1">
          <a:extLst>
            <a:ext uri="{FF2B5EF4-FFF2-40B4-BE49-F238E27FC236}">
              <a16:creationId xmlns:a16="http://schemas.microsoft.com/office/drawing/2014/main" xmlns="" id="{00000000-0008-0000-0000-000025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077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0790" name="Picture 1">
          <a:extLst>
            <a:ext uri="{FF2B5EF4-FFF2-40B4-BE49-F238E27FC236}">
              <a16:creationId xmlns:a16="http://schemas.microsoft.com/office/drawing/2014/main" xmlns="" id="{00000000-0008-0000-0000-000026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077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0791" name="Picture 1">
          <a:extLst>
            <a:ext uri="{FF2B5EF4-FFF2-40B4-BE49-F238E27FC236}">
              <a16:creationId xmlns:a16="http://schemas.microsoft.com/office/drawing/2014/main" xmlns="" id="{00000000-0008-0000-0000-00002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077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0792" name="Picture 1">
          <a:extLst>
            <a:ext uri="{FF2B5EF4-FFF2-40B4-BE49-F238E27FC236}">
              <a16:creationId xmlns:a16="http://schemas.microsoft.com/office/drawing/2014/main" xmlns="" id="{00000000-0008-0000-0000-000028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077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0793" name="Picture 1">
          <a:extLst>
            <a:ext uri="{FF2B5EF4-FFF2-40B4-BE49-F238E27FC236}">
              <a16:creationId xmlns:a16="http://schemas.microsoft.com/office/drawing/2014/main" xmlns="" id="{00000000-0008-0000-0000-000029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077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0794" name="Picture 1">
          <a:extLst>
            <a:ext uri="{FF2B5EF4-FFF2-40B4-BE49-F238E27FC236}">
              <a16:creationId xmlns:a16="http://schemas.microsoft.com/office/drawing/2014/main" xmlns="" id="{00000000-0008-0000-0000-00002A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077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795" name="Picture 1">
          <a:extLst>
            <a:ext uri="{FF2B5EF4-FFF2-40B4-BE49-F238E27FC236}">
              <a16:creationId xmlns:a16="http://schemas.microsoft.com/office/drawing/2014/main" xmlns="" id="{00000000-0008-0000-0000-00002B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796" name="Picture 1">
          <a:extLst>
            <a:ext uri="{FF2B5EF4-FFF2-40B4-BE49-F238E27FC236}">
              <a16:creationId xmlns:a16="http://schemas.microsoft.com/office/drawing/2014/main" xmlns="" id="{00000000-0008-0000-0000-00002C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797" name="Picture 1">
          <a:extLst>
            <a:ext uri="{FF2B5EF4-FFF2-40B4-BE49-F238E27FC236}">
              <a16:creationId xmlns:a16="http://schemas.microsoft.com/office/drawing/2014/main" xmlns="" id="{00000000-0008-0000-0000-00002D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798" name="Picture 1">
          <a:extLst>
            <a:ext uri="{FF2B5EF4-FFF2-40B4-BE49-F238E27FC236}">
              <a16:creationId xmlns:a16="http://schemas.microsoft.com/office/drawing/2014/main" xmlns="" id="{00000000-0008-0000-0000-00002E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799" name="Picture 1">
          <a:extLst>
            <a:ext uri="{FF2B5EF4-FFF2-40B4-BE49-F238E27FC236}">
              <a16:creationId xmlns:a16="http://schemas.microsoft.com/office/drawing/2014/main" xmlns="" id="{00000000-0008-0000-0000-00002F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800" name="Picture 1">
          <a:extLst>
            <a:ext uri="{FF2B5EF4-FFF2-40B4-BE49-F238E27FC236}">
              <a16:creationId xmlns:a16="http://schemas.microsoft.com/office/drawing/2014/main" xmlns="" id="{00000000-0008-0000-0000-000030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801" name="Picture 1">
          <a:extLst>
            <a:ext uri="{FF2B5EF4-FFF2-40B4-BE49-F238E27FC236}">
              <a16:creationId xmlns:a16="http://schemas.microsoft.com/office/drawing/2014/main" xmlns="" id="{00000000-0008-0000-0000-000031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802" name="Picture 1">
          <a:extLst>
            <a:ext uri="{FF2B5EF4-FFF2-40B4-BE49-F238E27FC236}">
              <a16:creationId xmlns:a16="http://schemas.microsoft.com/office/drawing/2014/main" xmlns="" id="{00000000-0008-0000-0000-000032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803" name="Picture 1">
          <a:extLst>
            <a:ext uri="{FF2B5EF4-FFF2-40B4-BE49-F238E27FC236}">
              <a16:creationId xmlns:a16="http://schemas.microsoft.com/office/drawing/2014/main" xmlns="" id="{00000000-0008-0000-0000-000033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804" name="Picture 1">
          <a:extLst>
            <a:ext uri="{FF2B5EF4-FFF2-40B4-BE49-F238E27FC236}">
              <a16:creationId xmlns:a16="http://schemas.microsoft.com/office/drawing/2014/main" xmlns="" id="{00000000-0008-0000-0000-000034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805" name="Picture 1">
          <a:extLst>
            <a:ext uri="{FF2B5EF4-FFF2-40B4-BE49-F238E27FC236}">
              <a16:creationId xmlns:a16="http://schemas.microsoft.com/office/drawing/2014/main" xmlns="" id="{00000000-0008-0000-0000-000035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806" name="Picture 1">
          <a:extLst>
            <a:ext uri="{FF2B5EF4-FFF2-40B4-BE49-F238E27FC236}">
              <a16:creationId xmlns:a16="http://schemas.microsoft.com/office/drawing/2014/main" xmlns="" id="{00000000-0008-0000-0000-000036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773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807" name="Picture 1">
          <a:extLst>
            <a:ext uri="{FF2B5EF4-FFF2-40B4-BE49-F238E27FC236}">
              <a16:creationId xmlns:a16="http://schemas.microsoft.com/office/drawing/2014/main" xmlns="" id="{00000000-0008-0000-0000-00003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259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808" name="Picture 1">
          <a:extLst>
            <a:ext uri="{FF2B5EF4-FFF2-40B4-BE49-F238E27FC236}">
              <a16:creationId xmlns:a16="http://schemas.microsoft.com/office/drawing/2014/main" xmlns="" id="{00000000-0008-0000-0000-000038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259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809" name="Picture 1">
          <a:extLst>
            <a:ext uri="{FF2B5EF4-FFF2-40B4-BE49-F238E27FC236}">
              <a16:creationId xmlns:a16="http://schemas.microsoft.com/office/drawing/2014/main" xmlns="" id="{00000000-0008-0000-0000-000039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259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810" name="Picture 1">
          <a:extLst>
            <a:ext uri="{FF2B5EF4-FFF2-40B4-BE49-F238E27FC236}">
              <a16:creationId xmlns:a16="http://schemas.microsoft.com/office/drawing/2014/main" xmlns="" id="{00000000-0008-0000-0000-00003A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259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811" name="Picture 1">
          <a:extLst>
            <a:ext uri="{FF2B5EF4-FFF2-40B4-BE49-F238E27FC236}">
              <a16:creationId xmlns:a16="http://schemas.microsoft.com/office/drawing/2014/main" xmlns="" id="{00000000-0008-0000-0000-00003B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259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133350</xdr:colOff>
      <xdr:row>25</xdr:row>
      <xdr:rowOff>123825</xdr:rowOff>
    </xdr:to>
    <xdr:pic>
      <xdr:nvPicPr>
        <xdr:cNvPr id="10812" name="Picture 1">
          <a:extLst>
            <a:ext uri="{FF2B5EF4-FFF2-40B4-BE49-F238E27FC236}">
              <a16:creationId xmlns:a16="http://schemas.microsoft.com/office/drawing/2014/main" xmlns="" id="{00000000-0008-0000-0000-00003C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259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813" name="Picture 1">
          <a:extLst>
            <a:ext uri="{FF2B5EF4-FFF2-40B4-BE49-F238E27FC236}">
              <a16:creationId xmlns:a16="http://schemas.microsoft.com/office/drawing/2014/main" xmlns="" id="{00000000-0008-0000-0000-00003D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814" name="Picture 1">
          <a:extLst>
            <a:ext uri="{FF2B5EF4-FFF2-40B4-BE49-F238E27FC236}">
              <a16:creationId xmlns:a16="http://schemas.microsoft.com/office/drawing/2014/main" xmlns="" id="{00000000-0008-0000-0000-00003E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815" name="Picture 1">
          <a:extLst>
            <a:ext uri="{FF2B5EF4-FFF2-40B4-BE49-F238E27FC236}">
              <a16:creationId xmlns:a16="http://schemas.microsoft.com/office/drawing/2014/main" xmlns="" id="{00000000-0008-0000-0000-00003F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816" name="Picture 1">
          <a:extLst>
            <a:ext uri="{FF2B5EF4-FFF2-40B4-BE49-F238E27FC236}">
              <a16:creationId xmlns:a16="http://schemas.microsoft.com/office/drawing/2014/main" xmlns="" id="{00000000-0008-0000-0000-000040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817" name="Picture 1">
          <a:extLst>
            <a:ext uri="{FF2B5EF4-FFF2-40B4-BE49-F238E27FC236}">
              <a16:creationId xmlns:a16="http://schemas.microsoft.com/office/drawing/2014/main" xmlns="" id="{00000000-0008-0000-0000-000041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818" name="Picture 1">
          <a:extLst>
            <a:ext uri="{FF2B5EF4-FFF2-40B4-BE49-F238E27FC236}">
              <a16:creationId xmlns:a16="http://schemas.microsoft.com/office/drawing/2014/main" xmlns="" id="{00000000-0008-0000-0000-000042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819" name="Picture 1">
          <a:extLst>
            <a:ext uri="{FF2B5EF4-FFF2-40B4-BE49-F238E27FC236}">
              <a16:creationId xmlns:a16="http://schemas.microsoft.com/office/drawing/2014/main" xmlns="" id="{00000000-0008-0000-0000-000043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820" name="Picture 1">
          <a:extLst>
            <a:ext uri="{FF2B5EF4-FFF2-40B4-BE49-F238E27FC236}">
              <a16:creationId xmlns:a16="http://schemas.microsoft.com/office/drawing/2014/main" xmlns="" id="{00000000-0008-0000-0000-000044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821" name="Picture 1">
          <a:extLst>
            <a:ext uri="{FF2B5EF4-FFF2-40B4-BE49-F238E27FC236}">
              <a16:creationId xmlns:a16="http://schemas.microsoft.com/office/drawing/2014/main" xmlns="" id="{00000000-0008-0000-0000-000045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822" name="Picture 1">
          <a:extLst>
            <a:ext uri="{FF2B5EF4-FFF2-40B4-BE49-F238E27FC236}">
              <a16:creationId xmlns:a16="http://schemas.microsoft.com/office/drawing/2014/main" xmlns="" id="{00000000-0008-0000-0000-000046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823" name="Picture 1">
          <a:extLst>
            <a:ext uri="{FF2B5EF4-FFF2-40B4-BE49-F238E27FC236}">
              <a16:creationId xmlns:a16="http://schemas.microsoft.com/office/drawing/2014/main" xmlns="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133350</xdr:colOff>
      <xdr:row>28</xdr:row>
      <xdr:rowOff>123825</xdr:rowOff>
    </xdr:to>
    <xdr:pic>
      <xdr:nvPicPr>
        <xdr:cNvPr id="10824" name="Picture 1">
          <a:extLst>
            <a:ext uri="{FF2B5EF4-FFF2-40B4-BE49-F238E27FC236}">
              <a16:creationId xmlns:a16="http://schemas.microsoft.com/office/drawing/2014/main" xmlns="" id="{00000000-0008-0000-0000-000048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6598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825" name="Picture 1">
          <a:extLst>
            <a:ext uri="{FF2B5EF4-FFF2-40B4-BE49-F238E27FC236}">
              <a16:creationId xmlns:a16="http://schemas.microsoft.com/office/drawing/2014/main" xmlns="" id="{00000000-0008-0000-0000-000049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83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826" name="Picture 1">
          <a:extLst>
            <a:ext uri="{FF2B5EF4-FFF2-40B4-BE49-F238E27FC236}">
              <a16:creationId xmlns:a16="http://schemas.microsoft.com/office/drawing/2014/main" xmlns="" id="{00000000-0008-0000-0000-00004A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83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827" name="Picture 1">
          <a:extLst>
            <a:ext uri="{FF2B5EF4-FFF2-40B4-BE49-F238E27FC236}">
              <a16:creationId xmlns:a16="http://schemas.microsoft.com/office/drawing/2014/main" xmlns="" id="{00000000-0008-0000-0000-00004B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83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828" name="Picture 1">
          <a:extLst>
            <a:ext uri="{FF2B5EF4-FFF2-40B4-BE49-F238E27FC236}">
              <a16:creationId xmlns:a16="http://schemas.microsoft.com/office/drawing/2014/main" xmlns="" id="{00000000-0008-0000-0000-00004C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83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829" name="Picture 1">
          <a:extLst>
            <a:ext uri="{FF2B5EF4-FFF2-40B4-BE49-F238E27FC236}">
              <a16:creationId xmlns:a16="http://schemas.microsoft.com/office/drawing/2014/main" xmlns="" id="{00000000-0008-0000-0000-00004D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83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830" name="Picture 1">
          <a:extLst>
            <a:ext uri="{FF2B5EF4-FFF2-40B4-BE49-F238E27FC236}">
              <a16:creationId xmlns:a16="http://schemas.microsoft.com/office/drawing/2014/main" xmlns="" id="{00000000-0008-0000-0000-00004E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838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831" name="Picture 1">
          <a:extLst>
            <a:ext uri="{FF2B5EF4-FFF2-40B4-BE49-F238E27FC236}">
              <a16:creationId xmlns:a16="http://schemas.microsoft.com/office/drawing/2014/main" xmlns="" id="{00000000-0008-0000-0000-00004F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839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832" name="Picture 1">
          <a:extLst>
            <a:ext uri="{FF2B5EF4-FFF2-40B4-BE49-F238E27FC236}">
              <a16:creationId xmlns:a16="http://schemas.microsoft.com/office/drawing/2014/main" xmlns="" id="{00000000-0008-0000-0000-000050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839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833" name="Picture 1">
          <a:extLst>
            <a:ext uri="{FF2B5EF4-FFF2-40B4-BE49-F238E27FC236}">
              <a16:creationId xmlns:a16="http://schemas.microsoft.com/office/drawing/2014/main" xmlns="" id="{00000000-0008-0000-0000-000051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839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834" name="Picture 1">
          <a:extLst>
            <a:ext uri="{FF2B5EF4-FFF2-40B4-BE49-F238E27FC236}">
              <a16:creationId xmlns:a16="http://schemas.microsoft.com/office/drawing/2014/main" xmlns="" id="{00000000-0008-0000-0000-000052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839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835" name="Picture 1">
          <a:extLst>
            <a:ext uri="{FF2B5EF4-FFF2-40B4-BE49-F238E27FC236}">
              <a16:creationId xmlns:a16="http://schemas.microsoft.com/office/drawing/2014/main" xmlns="" id="{00000000-0008-0000-0000-000053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839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133350</xdr:colOff>
      <xdr:row>31</xdr:row>
      <xdr:rowOff>123825</xdr:rowOff>
    </xdr:to>
    <xdr:pic>
      <xdr:nvPicPr>
        <xdr:cNvPr id="10836" name="Picture 1">
          <a:extLst>
            <a:ext uri="{FF2B5EF4-FFF2-40B4-BE49-F238E27FC236}">
              <a16:creationId xmlns:a16="http://schemas.microsoft.com/office/drawing/2014/main" xmlns="" id="{00000000-0008-0000-0000-000054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839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37" name="Picture 1">
          <a:extLst>
            <a:ext uri="{FF2B5EF4-FFF2-40B4-BE49-F238E27FC236}">
              <a16:creationId xmlns:a16="http://schemas.microsoft.com/office/drawing/2014/main" xmlns="" id="{00000000-0008-0000-0000-000055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38" name="Picture 1">
          <a:extLst>
            <a:ext uri="{FF2B5EF4-FFF2-40B4-BE49-F238E27FC236}">
              <a16:creationId xmlns:a16="http://schemas.microsoft.com/office/drawing/2014/main" xmlns="" id="{00000000-0008-0000-0000-000056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39" name="Picture 1">
          <a:extLst>
            <a:ext uri="{FF2B5EF4-FFF2-40B4-BE49-F238E27FC236}">
              <a16:creationId xmlns:a16="http://schemas.microsoft.com/office/drawing/2014/main" xmlns="" id="{00000000-0008-0000-0000-00005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40" name="Picture 1">
          <a:extLst>
            <a:ext uri="{FF2B5EF4-FFF2-40B4-BE49-F238E27FC236}">
              <a16:creationId xmlns:a16="http://schemas.microsoft.com/office/drawing/2014/main" xmlns="" id="{00000000-0008-0000-0000-000058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41" name="Picture 1">
          <a:extLst>
            <a:ext uri="{FF2B5EF4-FFF2-40B4-BE49-F238E27FC236}">
              <a16:creationId xmlns:a16="http://schemas.microsoft.com/office/drawing/2014/main" xmlns="" id="{00000000-0008-0000-0000-000059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42" name="Picture 1">
          <a:extLst>
            <a:ext uri="{FF2B5EF4-FFF2-40B4-BE49-F238E27FC236}">
              <a16:creationId xmlns:a16="http://schemas.microsoft.com/office/drawing/2014/main" xmlns="" id="{00000000-0008-0000-0000-00005A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43" name="Picture 1">
          <a:extLst>
            <a:ext uri="{FF2B5EF4-FFF2-40B4-BE49-F238E27FC236}">
              <a16:creationId xmlns:a16="http://schemas.microsoft.com/office/drawing/2014/main" xmlns="" id="{00000000-0008-0000-0000-00005B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44" name="Picture 1">
          <a:extLst>
            <a:ext uri="{FF2B5EF4-FFF2-40B4-BE49-F238E27FC236}">
              <a16:creationId xmlns:a16="http://schemas.microsoft.com/office/drawing/2014/main" xmlns="" id="{00000000-0008-0000-0000-00005C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45" name="Picture 1">
          <a:extLst>
            <a:ext uri="{FF2B5EF4-FFF2-40B4-BE49-F238E27FC236}">
              <a16:creationId xmlns:a16="http://schemas.microsoft.com/office/drawing/2014/main" xmlns="" id="{00000000-0008-0000-0000-00005D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46" name="Picture 1">
          <a:extLst>
            <a:ext uri="{FF2B5EF4-FFF2-40B4-BE49-F238E27FC236}">
              <a16:creationId xmlns:a16="http://schemas.microsoft.com/office/drawing/2014/main" xmlns="" id="{00000000-0008-0000-0000-00005E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47" name="Picture 1">
          <a:extLst>
            <a:ext uri="{FF2B5EF4-FFF2-40B4-BE49-F238E27FC236}">
              <a16:creationId xmlns:a16="http://schemas.microsoft.com/office/drawing/2014/main" xmlns="" id="{00000000-0008-0000-0000-00005F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48" name="Picture 1">
          <a:extLst>
            <a:ext uri="{FF2B5EF4-FFF2-40B4-BE49-F238E27FC236}">
              <a16:creationId xmlns:a16="http://schemas.microsoft.com/office/drawing/2014/main" xmlns="" id="{00000000-0008-0000-0000-000060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49" name="Picture 1">
          <a:extLst>
            <a:ext uri="{FF2B5EF4-FFF2-40B4-BE49-F238E27FC236}">
              <a16:creationId xmlns:a16="http://schemas.microsoft.com/office/drawing/2014/main" xmlns="" id="{00000000-0008-0000-0000-000061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50" name="Picture 1">
          <a:extLst>
            <a:ext uri="{FF2B5EF4-FFF2-40B4-BE49-F238E27FC236}">
              <a16:creationId xmlns:a16="http://schemas.microsoft.com/office/drawing/2014/main" xmlns="" id="{00000000-0008-0000-0000-000062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51" name="Picture 1">
          <a:extLst>
            <a:ext uri="{FF2B5EF4-FFF2-40B4-BE49-F238E27FC236}">
              <a16:creationId xmlns:a16="http://schemas.microsoft.com/office/drawing/2014/main" xmlns="" id="{00000000-0008-0000-0000-000063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52" name="Picture 1">
          <a:extLst>
            <a:ext uri="{FF2B5EF4-FFF2-40B4-BE49-F238E27FC236}">
              <a16:creationId xmlns:a16="http://schemas.microsoft.com/office/drawing/2014/main" xmlns="" id="{00000000-0008-0000-0000-000064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53" name="Picture 1">
          <a:extLst>
            <a:ext uri="{FF2B5EF4-FFF2-40B4-BE49-F238E27FC236}">
              <a16:creationId xmlns:a16="http://schemas.microsoft.com/office/drawing/2014/main" xmlns="" id="{00000000-0008-0000-0000-000065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54" name="Picture 1">
          <a:extLst>
            <a:ext uri="{FF2B5EF4-FFF2-40B4-BE49-F238E27FC236}">
              <a16:creationId xmlns:a16="http://schemas.microsoft.com/office/drawing/2014/main" xmlns="" id="{00000000-0008-0000-0000-000066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450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55" name="Picture 1">
          <a:extLst>
            <a:ext uri="{FF2B5EF4-FFF2-40B4-BE49-F238E27FC236}">
              <a16:creationId xmlns:a16="http://schemas.microsoft.com/office/drawing/2014/main" xmlns="" id="{00000000-0008-0000-0000-00006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55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56" name="Picture 1">
          <a:extLst>
            <a:ext uri="{FF2B5EF4-FFF2-40B4-BE49-F238E27FC236}">
              <a16:creationId xmlns:a16="http://schemas.microsoft.com/office/drawing/2014/main" xmlns="" id="{00000000-0008-0000-0000-000068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55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57" name="Picture 1">
          <a:extLst>
            <a:ext uri="{FF2B5EF4-FFF2-40B4-BE49-F238E27FC236}">
              <a16:creationId xmlns:a16="http://schemas.microsoft.com/office/drawing/2014/main" xmlns="" id="{00000000-0008-0000-0000-000069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55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58" name="Picture 1">
          <a:extLst>
            <a:ext uri="{FF2B5EF4-FFF2-40B4-BE49-F238E27FC236}">
              <a16:creationId xmlns:a16="http://schemas.microsoft.com/office/drawing/2014/main" xmlns="" id="{00000000-0008-0000-0000-00006A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55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59" name="Picture 1">
          <a:extLst>
            <a:ext uri="{FF2B5EF4-FFF2-40B4-BE49-F238E27FC236}">
              <a16:creationId xmlns:a16="http://schemas.microsoft.com/office/drawing/2014/main" xmlns="" id="{00000000-0008-0000-0000-00006B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55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60" name="Picture 1">
          <a:extLst>
            <a:ext uri="{FF2B5EF4-FFF2-40B4-BE49-F238E27FC236}">
              <a16:creationId xmlns:a16="http://schemas.microsoft.com/office/drawing/2014/main" xmlns="" id="{00000000-0008-0000-0000-00006C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55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61" name="Picture 1">
          <a:extLst>
            <a:ext uri="{FF2B5EF4-FFF2-40B4-BE49-F238E27FC236}">
              <a16:creationId xmlns:a16="http://schemas.microsoft.com/office/drawing/2014/main" xmlns="" id="{00000000-0008-0000-0000-00006D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62" name="Picture 1">
          <a:extLst>
            <a:ext uri="{FF2B5EF4-FFF2-40B4-BE49-F238E27FC236}">
              <a16:creationId xmlns:a16="http://schemas.microsoft.com/office/drawing/2014/main" xmlns="" id="{00000000-0008-0000-0000-00006E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63" name="Picture 1">
          <a:extLst>
            <a:ext uri="{FF2B5EF4-FFF2-40B4-BE49-F238E27FC236}">
              <a16:creationId xmlns:a16="http://schemas.microsoft.com/office/drawing/2014/main" xmlns="" id="{00000000-0008-0000-0000-00006F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64" name="Picture 1">
          <a:extLst>
            <a:ext uri="{FF2B5EF4-FFF2-40B4-BE49-F238E27FC236}">
              <a16:creationId xmlns:a16="http://schemas.microsoft.com/office/drawing/2014/main" xmlns="" id="{00000000-0008-0000-0000-000070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65" name="Picture 1">
          <a:extLst>
            <a:ext uri="{FF2B5EF4-FFF2-40B4-BE49-F238E27FC236}">
              <a16:creationId xmlns:a16="http://schemas.microsoft.com/office/drawing/2014/main" xmlns="" id="{00000000-0008-0000-0000-000071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66" name="Picture 1">
          <a:extLst>
            <a:ext uri="{FF2B5EF4-FFF2-40B4-BE49-F238E27FC236}">
              <a16:creationId xmlns:a16="http://schemas.microsoft.com/office/drawing/2014/main" xmlns="" id="{00000000-0008-0000-0000-000072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67" name="Picture 1">
          <a:extLst>
            <a:ext uri="{FF2B5EF4-FFF2-40B4-BE49-F238E27FC236}">
              <a16:creationId xmlns:a16="http://schemas.microsoft.com/office/drawing/2014/main" xmlns="" id="{00000000-0008-0000-0000-000073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68" name="Picture 1">
          <a:extLst>
            <a:ext uri="{FF2B5EF4-FFF2-40B4-BE49-F238E27FC236}">
              <a16:creationId xmlns:a16="http://schemas.microsoft.com/office/drawing/2014/main" xmlns="" id="{00000000-0008-0000-0000-000074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69" name="Picture 1">
          <a:extLst>
            <a:ext uri="{FF2B5EF4-FFF2-40B4-BE49-F238E27FC236}">
              <a16:creationId xmlns:a16="http://schemas.microsoft.com/office/drawing/2014/main" xmlns="" id="{00000000-0008-0000-0000-000075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70" name="Picture 1">
          <a:extLst>
            <a:ext uri="{FF2B5EF4-FFF2-40B4-BE49-F238E27FC236}">
              <a16:creationId xmlns:a16="http://schemas.microsoft.com/office/drawing/2014/main" xmlns="" id="{00000000-0008-0000-0000-000076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71" name="Picture 1">
          <a:extLst>
            <a:ext uri="{FF2B5EF4-FFF2-40B4-BE49-F238E27FC236}">
              <a16:creationId xmlns:a16="http://schemas.microsoft.com/office/drawing/2014/main" xmlns="" id="{00000000-0008-0000-0000-00007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72" name="Picture 1">
          <a:extLst>
            <a:ext uri="{FF2B5EF4-FFF2-40B4-BE49-F238E27FC236}">
              <a16:creationId xmlns:a16="http://schemas.microsoft.com/office/drawing/2014/main" xmlns="" id="{00000000-0008-0000-0000-000078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73" name="Picture 1">
          <a:extLst>
            <a:ext uri="{FF2B5EF4-FFF2-40B4-BE49-F238E27FC236}">
              <a16:creationId xmlns:a16="http://schemas.microsoft.com/office/drawing/2014/main" xmlns="" id="{00000000-0008-0000-0000-000079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74" name="Picture 1">
          <a:extLst>
            <a:ext uri="{FF2B5EF4-FFF2-40B4-BE49-F238E27FC236}">
              <a16:creationId xmlns:a16="http://schemas.microsoft.com/office/drawing/2014/main" xmlns="" id="{00000000-0008-0000-0000-00007A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75" name="Picture 1">
          <a:extLst>
            <a:ext uri="{FF2B5EF4-FFF2-40B4-BE49-F238E27FC236}">
              <a16:creationId xmlns:a16="http://schemas.microsoft.com/office/drawing/2014/main" xmlns="" id="{00000000-0008-0000-0000-00007B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76" name="Picture 1">
          <a:extLst>
            <a:ext uri="{FF2B5EF4-FFF2-40B4-BE49-F238E27FC236}">
              <a16:creationId xmlns:a16="http://schemas.microsoft.com/office/drawing/2014/main" xmlns="" id="{00000000-0008-0000-0000-00007C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77" name="Picture 1">
          <a:extLst>
            <a:ext uri="{FF2B5EF4-FFF2-40B4-BE49-F238E27FC236}">
              <a16:creationId xmlns:a16="http://schemas.microsoft.com/office/drawing/2014/main" xmlns="" id="{00000000-0008-0000-0000-00007D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78" name="Picture 1">
          <a:extLst>
            <a:ext uri="{FF2B5EF4-FFF2-40B4-BE49-F238E27FC236}">
              <a16:creationId xmlns:a16="http://schemas.microsoft.com/office/drawing/2014/main" xmlns="" id="{00000000-0008-0000-0000-00007E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79" name="Picture 1">
          <a:extLst>
            <a:ext uri="{FF2B5EF4-FFF2-40B4-BE49-F238E27FC236}">
              <a16:creationId xmlns:a16="http://schemas.microsoft.com/office/drawing/2014/main" xmlns="" id="{00000000-0008-0000-0000-00007F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80" name="Picture 1">
          <a:extLst>
            <a:ext uri="{FF2B5EF4-FFF2-40B4-BE49-F238E27FC236}">
              <a16:creationId xmlns:a16="http://schemas.microsoft.com/office/drawing/2014/main" xmlns="" id="{00000000-0008-0000-0000-000080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81" name="Picture 1">
          <a:extLst>
            <a:ext uri="{FF2B5EF4-FFF2-40B4-BE49-F238E27FC236}">
              <a16:creationId xmlns:a16="http://schemas.microsoft.com/office/drawing/2014/main" xmlns="" id="{00000000-0008-0000-0000-000081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82" name="Picture 1">
          <a:extLst>
            <a:ext uri="{FF2B5EF4-FFF2-40B4-BE49-F238E27FC236}">
              <a16:creationId xmlns:a16="http://schemas.microsoft.com/office/drawing/2014/main" xmlns="" id="{00000000-0008-0000-0000-000082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83" name="Picture 1">
          <a:extLst>
            <a:ext uri="{FF2B5EF4-FFF2-40B4-BE49-F238E27FC236}">
              <a16:creationId xmlns:a16="http://schemas.microsoft.com/office/drawing/2014/main" xmlns="" id="{00000000-0008-0000-0000-000083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84" name="Picture 1">
          <a:extLst>
            <a:ext uri="{FF2B5EF4-FFF2-40B4-BE49-F238E27FC236}">
              <a16:creationId xmlns:a16="http://schemas.microsoft.com/office/drawing/2014/main" xmlns="" id="{00000000-0008-0000-0000-000084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85" name="Picture 1">
          <a:extLst>
            <a:ext uri="{FF2B5EF4-FFF2-40B4-BE49-F238E27FC236}">
              <a16:creationId xmlns:a16="http://schemas.microsoft.com/office/drawing/2014/main" xmlns="" id="{00000000-0008-0000-0000-000085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86" name="Picture 1">
          <a:extLst>
            <a:ext uri="{FF2B5EF4-FFF2-40B4-BE49-F238E27FC236}">
              <a16:creationId xmlns:a16="http://schemas.microsoft.com/office/drawing/2014/main" xmlns="" id="{00000000-0008-0000-0000-000086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87" name="Picture 1">
          <a:extLst>
            <a:ext uri="{FF2B5EF4-FFF2-40B4-BE49-F238E27FC236}">
              <a16:creationId xmlns:a16="http://schemas.microsoft.com/office/drawing/2014/main" xmlns="" id="{00000000-0008-0000-0000-00008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88" name="Picture 1">
          <a:extLst>
            <a:ext uri="{FF2B5EF4-FFF2-40B4-BE49-F238E27FC236}">
              <a16:creationId xmlns:a16="http://schemas.microsoft.com/office/drawing/2014/main" xmlns="" id="{00000000-0008-0000-0000-000088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89" name="Picture 1">
          <a:extLst>
            <a:ext uri="{FF2B5EF4-FFF2-40B4-BE49-F238E27FC236}">
              <a16:creationId xmlns:a16="http://schemas.microsoft.com/office/drawing/2014/main" xmlns="" id="{00000000-0008-0000-0000-000089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90" name="Picture 1">
          <a:extLst>
            <a:ext uri="{FF2B5EF4-FFF2-40B4-BE49-F238E27FC236}">
              <a16:creationId xmlns:a16="http://schemas.microsoft.com/office/drawing/2014/main" xmlns="" id="{00000000-0008-0000-0000-00008A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0891" name="Picture 1">
          <a:extLst>
            <a:ext uri="{FF2B5EF4-FFF2-40B4-BE49-F238E27FC236}">
              <a16:creationId xmlns:a16="http://schemas.microsoft.com/office/drawing/2014/main" xmlns="" id="{00000000-0008-0000-0000-00008B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8237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0892" name="Picture 1">
          <a:extLst>
            <a:ext uri="{FF2B5EF4-FFF2-40B4-BE49-F238E27FC236}">
              <a16:creationId xmlns:a16="http://schemas.microsoft.com/office/drawing/2014/main" xmlns="" id="{00000000-0008-0000-0000-00008C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8237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0893" name="Picture 1">
          <a:extLst>
            <a:ext uri="{FF2B5EF4-FFF2-40B4-BE49-F238E27FC236}">
              <a16:creationId xmlns:a16="http://schemas.microsoft.com/office/drawing/2014/main" xmlns="" id="{00000000-0008-0000-0000-00008D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8237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0894" name="Picture 1">
          <a:extLst>
            <a:ext uri="{FF2B5EF4-FFF2-40B4-BE49-F238E27FC236}">
              <a16:creationId xmlns:a16="http://schemas.microsoft.com/office/drawing/2014/main" xmlns="" id="{00000000-0008-0000-0000-00008E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8237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0895" name="Picture 1">
          <a:extLst>
            <a:ext uri="{FF2B5EF4-FFF2-40B4-BE49-F238E27FC236}">
              <a16:creationId xmlns:a16="http://schemas.microsoft.com/office/drawing/2014/main" xmlns="" id="{00000000-0008-0000-0000-00008F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8237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0896" name="Picture 1">
          <a:extLst>
            <a:ext uri="{FF2B5EF4-FFF2-40B4-BE49-F238E27FC236}">
              <a16:creationId xmlns:a16="http://schemas.microsoft.com/office/drawing/2014/main" xmlns="" id="{00000000-0008-0000-0000-000090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8237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97" name="Picture 1">
          <a:extLst>
            <a:ext uri="{FF2B5EF4-FFF2-40B4-BE49-F238E27FC236}">
              <a16:creationId xmlns:a16="http://schemas.microsoft.com/office/drawing/2014/main" xmlns="" id="{00000000-0008-0000-0000-000091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98" name="Picture 1">
          <a:extLst>
            <a:ext uri="{FF2B5EF4-FFF2-40B4-BE49-F238E27FC236}">
              <a16:creationId xmlns:a16="http://schemas.microsoft.com/office/drawing/2014/main" xmlns="" id="{00000000-0008-0000-0000-000092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899" name="Picture 1">
          <a:extLst>
            <a:ext uri="{FF2B5EF4-FFF2-40B4-BE49-F238E27FC236}">
              <a16:creationId xmlns:a16="http://schemas.microsoft.com/office/drawing/2014/main" xmlns="" id="{00000000-0008-0000-0000-000093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00" name="Picture 1">
          <a:extLst>
            <a:ext uri="{FF2B5EF4-FFF2-40B4-BE49-F238E27FC236}">
              <a16:creationId xmlns:a16="http://schemas.microsoft.com/office/drawing/2014/main" xmlns="" id="{00000000-0008-0000-0000-000094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01" name="Picture 1">
          <a:extLst>
            <a:ext uri="{FF2B5EF4-FFF2-40B4-BE49-F238E27FC236}">
              <a16:creationId xmlns:a16="http://schemas.microsoft.com/office/drawing/2014/main" xmlns="" id="{00000000-0008-0000-0000-000095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02" name="Picture 1">
          <a:extLst>
            <a:ext uri="{FF2B5EF4-FFF2-40B4-BE49-F238E27FC236}">
              <a16:creationId xmlns:a16="http://schemas.microsoft.com/office/drawing/2014/main" xmlns="" id="{00000000-0008-0000-0000-000096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03" name="Picture 1">
          <a:extLst>
            <a:ext uri="{FF2B5EF4-FFF2-40B4-BE49-F238E27FC236}">
              <a16:creationId xmlns:a16="http://schemas.microsoft.com/office/drawing/2014/main" xmlns="" id="{00000000-0008-0000-0000-00009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04" name="Picture 1">
          <a:extLst>
            <a:ext uri="{FF2B5EF4-FFF2-40B4-BE49-F238E27FC236}">
              <a16:creationId xmlns:a16="http://schemas.microsoft.com/office/drawing/2014/main" xmlns="" id="{00000000-0008-0000-0000-000098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05" name="Picture 1">
          <a:extLst>
            <a:ext uri="{FF2B5EF4-FFF2-40B4-BE49-F238E27FC236}">
              <a16:creationId xmlns:a16="http://schemas.microsoft.com/office/drawing/2014/main" xmlns="" id="{00000000-0008-0000-0000-000099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06" name="Picture 1">
          <a:extLst>
            <a:ext uri="{FF2B5EF4-FFF2-40B4-BE49-F238E27FC236}">
              <a16:creationId xmlns:a16="http://schemas.microsoft.com/office/drawing/2014/main" xmlns="" id="{00000000-0008-0000-0000-00009A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07" name="Picture 1">
          <a:extLst>
            <a:ext uri="{FF2B5EF4-FFF2-40B4-BE49-F238E27FC236}">
              <a16:creationId xmlns:a16="http://schemas.microsoft.com/office/drawing/2014/main" xmlns="" id="{00000000-0008-0000-0000-00009B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08" name="Picture 1">
          <a:extLst>
            <a:ext uri="{FF2B5EF4-FFF2-40B4-BE49-F238E27FC236}">
              <a16:creationId xmlns:a16="http://schemas.microsoft.com/office/drawing/2014/main" xmlns="" id="{00000000-0008-0000-0000-00009C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844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09" name="Picture 1">
          <a:extLst>
            <a:ext uri="{FF2B5EF4-FFF2-40B4-BE49-F238E27FC236}">
              <a16:creationId xmlns:a16="http://schemas.microsoft.com/office/drawing/2014/main" xmlns="" id="{00000000-0008-0000-0000-00009D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10" name="Picture 1">
          <a:extLst>
            <a:ext uri="{FF2B5EF4-FFF2-40B4-BE49-F238E27FC236}">
              <a16:creationId xmlns:a16="http://schemas.microsoft.com/office/drawing/2014/main" xmlns="" id="{00000000-0008-0000-0000-00009E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11" name="Picture 1">
          <a:extLst>
            <a:ext uri="{FF2B5EF4-FFF2-40B4-BE49-F238E27FC236}">
              <a16:creationId xmlns:a16="http://schemas.microsoft.com/office/drawing/2014/main" xmlns="" id="{00000000-0008-0000-0000-00009F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12" name="Picture 1">
          <a:extLst>
            <a:ext uri="{FF2B5EF4-FFF2-40B4-BE49-F238E27FC236}">
              <a16:creationId xmlns:a16="http://schemas.microsoft.com/office/drawing/2014/main" xmlns="" id="{00000000-0008-0000-0000-0000A0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13" name="Picture 1">
          <a:extLst>
            <a:ext uri="{FF2B5EF4-FFF2-40B4-BE49-F238E27FC236}">
              <a16:creationId xmlns:a16="http://schemas.microsoft.com/office/drawing/2014/main" xmlns="" id="{00000000-0008-0000-0000-0000A1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14" name="Picture 1">
          <a:extLst>
            <a:ext uri="{FF2B5EF4-FFF2-40B4-BE49-F238E27FC236}">
              <a16:creationId xmlns:a16="http://schemas.microsoft.com/office/drawing/2014/main" xmlns="" id="{00000000-0008-0000-0000-0000A2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15" name="Picture 1">
          <a:extLst>
            <a:ext uri="{FF2B5EF4-FFF2-40B4-BE49-F238E27FC236}">
              <a16:creationId xmlns:a16="http://schemas.microsoft.com/office/drawing/2014/main" xmlns="" id="{00000000-0008-0000-0000-0000A3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16" name="Picture 1">
          <a:extLst>
            <a:ext uri="{FF2B5EF4-FFF2-40B4-BE49-F238E27FC236}">
              <a16:creationId xmlns:a16="http://schemas.microsoft.com/office/drawing/2014/main" xmlns="" id="{00000000-0008-0000-0000-0000A4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17" name="Picture 1">
          <a:extLst>
            <a:ext uri="{FF2B5EF4-FFF2-40B4-BE49-F238E27FC236}">
              <a16:creationId xmlns:a16="http://schemas.microsoft.com/office/drawing/2014/main" xmlns="" id="{00000000-0008-0000-0000-0000A5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18" name="Picture 1">
          <a:extLst>
            <a:ext uri="{FF2B5EF4-FFF2-40B4-BE49-F238E27FC236}">
              <a16:creationId xmlns:a16="http://schemas.microsoft.com/office/drawing/2014/main" xmlns="" id="{00000000-0008-0000-0000-0000A6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19" name="Picture 1">
          <a:extLst>
            <a:ext uri="{FF2B5EF4-FFF2-40B4-BE49-F238E27FC236}">
              <a16:creationId xmlns:a16="http://schemas.microsoft.com/office/drawing/2014/main" xmlns="" id="{00000000-0008-0000-0000-0000A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133350</xdr:colOff>
      <xdr:row>37</xdr:row>
      <xdr:rowOff>123825</xdr:rowOff>
    </xdr:to>
    <xdr:pic>
      <xdr:nvPicPr>
        <xdr:cNvPr id="10920" name="Picture 1">
          <a:extLst>
            <a:ext uri="{FF2B5EF4-FFF2-40B4-BE49-F238E27FC236}">
              <a16:creationId xmlns:a16="http://schemas.microsoft.com/office/drawing/2014/main" xmlns="" id="{00000000-0008-0000-0000-0000A8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56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21" name="Picture 1">
          <a:extLst>
            <a:ext uri="{FF2B5EF4-FFF2-40B4-BE49-F238E27FC236}">
              <a16:creationId xmlns:a16="http://schemas.microsoft.com/office/drawing/2014/main" xmlns="" id="{00000000-0008-0000-0000-0000A9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22" name="Picture 2">
          <a:extLst>
            <a:ext uri="{FF2B5EF4-FFF2-40B4-BE49-F238E27FC236}">
              <a16:creationId xmlns:a16="http://schemas.microsoft.com/office/drawing/2014/main" xmlns="" id="{00000000-0008-0000-0000-0000AA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23" name="Picture 1">
          <a:extLst>
            <a:ext uri="{FF2B5EF4-FFF2-40B4-BE49-F238E27FC236}">
              <a16:creationId xmlns:a16="http://schemas.microsoft.com/office/drawing/2014/main" xmlns="" id="{00000000-0008-0000-0000-0000AB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24" name="Picture 1">
          <a:extLst>
            <a:ext uri="{FF2B5EF4-FFF2-40B4-BE49-F238E27FC236}">
              <a16:creationId xmlns:a16="http://schemas.microsoft.com/office/drawing/2014/main" xmlns="" id="{00000000-0008-0000-0000-0000AC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25" name="Picture 1">
          <a:extLst>
            <a:ext uri="{FF2B5EF4-FFF2-40B4-BE49-F238E27FC236}">
              <a16:creationId xmlns:a16="http://schemas.microsoft.com/office/drawing/2014/main" xmlns="" id="{00000000-0008-0000-0000-0000AD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26" name="Picture 1">
          <a:extLst>
            <a:ext uri="{FF2B5EF4-FFF2-40B4-BE49-F238E27FC236}">
              <a16:creationId xmlns:a16="http://schemas.microsoft.com/office/drawing/2014/main" xmlns="" id="{00000000-0008-0000-0000-0000AE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27" name="Picture 1">
          <a:extLst>
            <a:ext uri="{FF2B5EF4-FFF2-40B4-BE49-F238E27FC236}">
              <a16:creationId xmlns:a16="http://schemas.microsoft.com/office/drawing/2014/main" xmlns="" id="{00000000-0008-0000-0000-0000AF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28" name="Picture 1">
          <a:extLst>
            <a:ext uri="{FF2B5EF4-FFF2-40B4-BE49-F238E27FC236}">
              <a16:creationId xmlns:a16="http://schemas.microsoft.com/office/drawing/2014/main" xmlns="" id="{00000000-0008-0000-0000-0000B0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29" name="Picture 1">
          <a:extLst>
            <a:ext uri="{FF2B5EF4-FFF2-40B4-BE49-F238E27FC236}">
              <a16:creationId xmlns:a16="http://schemas.microsoft.com/office/drawing/2014/main" xmlns="" id="{00000000-0008-0000-0000-0000B1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30" name="Picture 1">
          <a:extLst>
            <a:ext uri="{FF2B5EF4-FFF2-40B4-BE49-F238E27FC236}">
              <a16:creationId xmlns:a16="http://schemas.microsoft.com/office/drawing/2014/main" xmlns="" id="{00000000-0008-0000-0000-0000B2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31" name="Picture 1">
          <a:extLst>
            <a:ext uri="{FF2B5EF4-FFF2-40B4-BE49-F238E27FC236}">
              <a16:creationId xmlns:a16="http://schemas.microsoft.com/office/drawing/2014/main" xmlns="" id="{00000000-0008-0000-0000-0000B3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32" name="Picture 1">
          <a:extLst>
            <a:ext uri="{FF2B5EF4-FFF2-40B4-BE49-F238E27FC236}">
              <a16:creationId xmlns:a16="http://schemas.microsoft.com/office/drawing/2014/main" xmlns="" id="{00000000-0008-0000-0000-0000B4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33" name="Picture 1">
          <a:extLst>
            <a:ext uri="{FF2B5EF4-FFF2-40B4-BE49-F238E27FC236}">
              <a16:creationId xmlns:a16="http://schemas.microsoft.com/office/drawing/2014/main" xmlns="" id="{00000000-0008-0000-0000-0000B5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34" name="Picture 1">
          <a:extLst>
            <a:ext uri="{FF2B5EF4-FFF2-40B4-BE49-F238E27FC236}">
              <a16:creationId xmlns:a16="http://schemas.microsoft.com/office/drawing/2014/main" xmlns="" id="{00000000-0008-0000-0000-0000B6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35" name="Picture 1">
          <a:extLst>
            <a:ext uri="{FF2B5EF4-FFF2-40B4-BE49-F238E27FC236}">
              <a16:creationId xmlns:a16="http://schemas.microsoft.com/office/drawing/2014/main" xmlns="" id="{00000000-0008-0000-0000-0000B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36" name="Picture 1">
          <a:extLst>
            <a:ext uri="{FF2B5EF4-FFF2-40B4-BE49-F238E27FC236}">
              <a16:creationId xmlns:a16="http://schemas.microsoft.com/office/drawing/2014/main" xmlns="" id="{00000000-0008-0000-0000-0000B8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37" name="Picture 1">
          <a:extLst>
            <a:ext uri="{FF2B5EF4-FFF2-40B4-BE49-F238E27FC236}">
              <a16:creationId xmlns:a16="http://schemas.microsoft.com/office/drawing/2014/main" xmlns="" id="{00000000-0008-0000-0000-0000B9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38" name="Picture 1">
          <a:extLst>
            <a:ext uri="{FF2B5EF4-FFF2-40B4-BE49-F238E27FC236}">
              <a16:creationId xmlns:a16="http://schemas.microsoft.com/office/drawing/2014/main" xmlns="" id="{00000000-0008-0000-0000-0000BA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39" name="Picture 1">
          <a:extLst>
            <a:ext uri="{FF2B5EF4-FFF2-40B4-BE49-F238E27FC236}">
              <a16:creationId xmlns:a16="http://schemas.microsoft.com/office/drawing/2014/main" xmlns="" id="{00000000-0008-0000-0000-0000BB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40" name="Picture 1">
          <a:extLst>
            <a:ext uri="{FF2B5EF4-FFF2-40B4-BE49-F238E27FC236}">
              <a16:creationId xmlns:a16="http://schemas.microsoft.com/office/drawing/2014/main" xmlns="" id="{00000000-0008-0000-0000-0000BC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41" name="Picture 1">
          <a:extLst>
            <a:ext uri="{FF2B5EF4-FFF2-40B4-BE49-F238E27FC236}">
              <a16:creationId xmlns:a16="http://schemas.microsoft.com/office/drawing/2014/main" xmlns="" id="{00000000-0008-0000-0000-0000BD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42" name="Picture 1">
          <a:extLst>
            <a:ext uri="{FF2B5EF4-FFF2-40B4-BE49-F238E27FC236}">
              <a16:creationId xmlns:a16="http://schemas.microsoft.com/office/drawing/2014/main" xmlns="" id="{00000000-0008-0000-0000-0000BE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43" name="Picture 1">
          <a:extLst>
            <a:ext uri="{FF2B5EF4-FFF2-40B4-BE49-F238E27FC236}">
              <a16:creationId xmlns:a16="http://schemas.microsoft.com/office/drawing/2014/main" xmlns="" id="{00000000-0008-0000-0000-0000BF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44" name="Picture 1">
          <a:extLst>
            <a:ext uri="{FF2B5EF4-FFF2-40B4-BE49-F238E27FC236}">
              <a16:creationId xmlns:a16="http://schemas.microsoft.com/office/drawing/2014/main" xmlns="" id="{00000000-0008-0000-0000-0000C0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45" name="Picture 1">
          <a:extLst>
            <a:ext uri="{FF2B5EF4-FFF2-40B4-BE49-F238E27FC236}">
              <a16:creationId xmlns:a16="http://schemas.microsoft.com/office/drawing/2014/main" xmlns="" id="{00000000-0008-0000-0000-0000C1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46" name="Picture 1">
          <a:extLst>
            <a:ext uri="{FF2B5EF4-FFF2-40B4-BE49-F238E27FC236}">
              <a16:creationId xmlns:a16="http://schemas.microsoft.com/office/drawing/2014/main" xmlns="" id="{00000000-0008-0000-0000-0000C2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47" name="Picture 1">
          <a:extLst>
            <a:ext uri="{FF2B5EF4-FFF2-40B4-BE49-F238E27FC236}">
              <a16:creationId xmlns:a16="http://schemas.microsoft.com/office/drawing/2014/main" xmlns="" id="{00000000-0008-0000-0000-0000C3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48" name="Picture 1">
          <a:extLst>
            <a:ext uri="{FF2B5EF4-FFF2-40B4-BE49-F238E27FC236}">
              <a16:creationId xmlns:a16="http://schemas.microsoft.com/office/drawing/2014/main" xmlns="" id="{00000000-0008-0000-0000-0000C4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49" name="Picture 1">
          <a:extLst>
            <a:ext uri="{FF2B5EF4-FFF2-40B4-BE49-F238E27FC236}">
              <a16:creationId xmlns:a16="http://schemas.microsoft.com/office/drawing/2014/main" xmlns="" id="{00000000-0008-0000-0000-0000C5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50" name="Picture 1">
          <a:extLst>
            <a:ext uri="{FF2B5EF4-FFF2-40B4-BE49-F238E27FC236}">
              <a16:creationId xmlns:a16="http://schemas.microsoft.com/office/drawing/2014/main" xmlns="" id="{00000000-0008-0000-0000-0000C6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51" name="Picture 1">
          <a:extLst>
            <a:ext uri="{FF2B5EF4-FFF2-40B4-BE49-F238E27FC236}">
              <a16:creationId xmlns:a16="http://schemas.microsoft.com/office/drawing/2014/main" xmlns="" id="{00000000-0008-0000-0000-0000C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52" name="Picture 1">
          <a:extLst>
            <a:ext uri="{FF2B5EF4-FFF2-40B4-BE49-F238E27FC236}">
              <a16:creationId xmlns:a16="http://schemas.microsoft.com/office/drawing/2014/main" xmlns="" id="{00000000-0008-0000-0000-0000C8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53" name="Picture 1">
          <a:extLst>
            <a:ext uri="{FF2B5EF4-FFF2-40B4-BE49-F238E27FC236}">
              <a16:creationId xmlns:a16="http://schemas.microsoft.com/office/drawing/2014/main" xmlns="" id="{00000000-0008-0000-0000-0000C9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54" name="Picture 1">
          <a:extLst>
            <a:ext uri="{FF2B5EF4-FFF2-40B4-BE49-F238E27FC236}">
              <a16:creationId xmlns:a16="http://schemas.microsoft.com/office/drawing/2014/main" xmlns="" id="{00000000-0008-0000-0000-0000CA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55" name="Picture 1">
          <a:extLst>
            <a:ext uri="{FF2B5EF4-FFF2-40B4-BE49-F238E27FC236}">
              <a16:creationId xmlns:a16="http://schemas.microsoft.com/office/drawing/2014/main" xmlns="" id="{00000000-0008-0000-0000-0000CB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56" name="Picture 1">
          <a:extLst>
            <a:ext uri="{FF2B5EF4-FFF2-40B4-BE49-F238E27FC236}">
              <a16:creationId xmlns:a16="http://schemas.microsoft.com/office/drawing/2014/main" xmlns="" id="{00000000-0008-0000-0000-0000CC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57" name="Picture 1">
          <a:extLst>
            <a:ext uri="{FF2B5EF4-FFF2-40B4-BE49-F238E27FC236}">
              <a16:creationId xmlns:a16="http://schemas.microsoft.com/office/drawing/2014/main" xmlns="" id="{00000000-0008-0000-0000-0000CD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58" name="Picture 1">
          <a:extLst>
            <a:ext uri="{FF2B5EF4-FFF2-40B4-BE49-F238E27FC236}">
              <a16:creationId xmlns:a16="http://schemas.microsoft.com/office/drawing/2014/main" xmlns="" id="{00000000-0008-0000-0000-0000CE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59" name="Picture 1">
          <a:extLst>
            <a:ext uri="{FF2B5EF4-FFF2-40B4-BE49-F238E27FC236}">
              <a16:creationId xmlns:a16="http://schemas.microsoft.com/office/drawing/2014/main" xmlns="" id="{00000000-0008-0000-0000-0000CF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60" name="Picture 1">
          <a:extLst>
            <a:ext uri="{FF2B5EF4-FFF2-40B4-BE49-F238E27FC236}">
              <a16:creationId xmlns:a16="http://schemas.microsoft.com/office/drawing/2014/main" xmlns="" id="{00000000-0008-0000-0000-0000D0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61" name="Picture 1">
          <a:extLst>
            <a:ext uri="{FF2B5EF4-FFF2-40B4-BE49-F238E27FC236}">
              <a16:creationId xmlns:a16="http://schemas.microsoft.com/office/drawing/2014/main" xmlns="" id="{00000000-0008-0000-0000-0000D1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62" name="Picture 1">
          <a:extLst>
            <a:ext uri="{FF2B5EF4-FFF2-40B4-BE49-F238E27FC236}">
              <a16:creationId xmlns:a16="http://schemas.microsoft.com/office/drawing/2014/main" xmlns="" id="{00000000-0008-0000-0000-0000D2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63" name="Picture 1">
          <a:extLst>
            <a:ext uri="{FF2B5EF4-FFF2-40B4-BE49-F238E27FC236}">
              <a16:creationId xmlns:a16="http://schemas.microsoft.com/office/drawing/2014/main" xmlns="" id="{00000000-0008-0000-0000-0000D3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64" name="Picture 1">
          <a:extLst>
            <a:ext uri="{FF2B5EF4-FFF2-40B4-BE49-F238E27FC236}">
              <a16:creationId xmlns:a16="http://schemas.microsoft.com/office/drawing/2014/main" xmlns="" id="{00000000-0008-0000-0000-0000D4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65" name="Picture 1">
          <a:extLst>
            <a:ext uri="{FF2B5EF4-FFF2-40B4-BE49-F238E27FC236}">
              <a16:creationId xmlns:a16="http://schemas.microsoft.com/office/drawing/2014/main" xmlns="" id="{00000000-0008-0000-0000-0000D5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66" name="Picture 1">
          <a:extLst>
            <a:ext uri="{FF2B5EF4-FFF2-40B4-BE49-F238E27FC236}">
              <a16:creationId xmlns:a16="http://schemas.microsoft.com/office/drawing/2014/main" xmlns="" id="{00000000-0008-0000-0000-0000D6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67" name="Picture 1">
          <a:extLst>
            <a:ext uri="{FF2B5EF4-FFF2-40B4-BE49-F238E27FC236}">
              <a16:creationId xmlns:a16="http://schemas.microsoft.com/office/drawing/2014/main" xmlns="" id="{00000000-0008-0000-0000-0000D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68" name="Picture 1">
          <a:extLst>
            <a:ext uri="{FF2B5EF4-FFF2-40B4-BE49-F238E27FC236}">
              <a16:creationId xmlns:a16="http://schemas.microsoft.com/office/drawing/2014/main" xmlns="" id="{00000000-0008-0000-0000-0000D8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69" name="Picture 1">
          <a:extLst>
            <a:ext uri="{FF2B5EF4-FFF2-40B4-BE49-F238E27FC236}">
              <a16:creationId xmlns:a16="http://schemas.microsoft.com/office/drawing/2014/main" xmlns="" id="{00000000-0008-0000-0000-0000D9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70" name="Picture 1">
          <a:extLst>
            <a:ext uri="{FF2B5EF4-FFF2-40B4-BE49-F238E27FC236}">
              <a16:creationId xmlns:a16="http://schemas.microsoft.com/office/drawing/2014/main" xmlns="" id="{00000000-0008-0000-0000-0000DA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71" name="Picture 1">
          <a:extLst>
            <a:ext uri="{FF2B5EF4-FFF2-40B4-BE49-F238E27FC236}">
              <a16:creationId xmlns:a16="http://schemas.microsoft.com/office/drawing/2014/main" xmlns="" id="{00000000-0008-0000-0000-0000DB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72" name="Picture 1">
          <a:extLst>
            <a:ext uri="{FF2B5EF4-FFF2-40B4-BE49-F238E27FC236}">
              <a16:creationId xmlns:a16="http://schemas.microsoft.com/office/drawing/2014/main" xmlns="" id="{00000000-0008-0000-0000-0000DC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73" name="Picture 1">
          <a:extLst>
            <a:ext uri="{FF2B5EF4-FFF2-40B4-BE49-F238E27FC236}">
              <a16:creationId xmlns:a16="http://schemas.microsoft.com/office/drawing/2014/main" xmlns="" id="{00000000-0008-0000-0000-0000DD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74" name="Picture 1">
          <a:extLst>
            <a:ext uri="{FF2B5EF4-FFF2-40B4-BE49-F238E27FC236}">
              <a16:creationId xmlns:a16="http://schemas.microsoft.com/office/drawing/2014/main" xmlns="" id="{00000000-0008-0000-0000-0000DE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75" name="Picture 1">
          <a:extLst>
            <a:ext uri="{FF2B5EF4-FFF2-40B4-BE49-F238E27FC236}">
              <a16:creationId xmlns:a16="http://schemas.microsoft.com/office/drawing/2014/main" xmlns="" id="{00000000-0008-0000-0000-0000DF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76" name="Picture 1">
          <a:extLst>
            <a:ext uri="{FF2B5EF4-FFF2-40B4-BE49-F238E27FC236}">
              <a16:creationId xmlns:a16="http://schemas.microsoft.com/office/drawing/2014/main" xmlns="" id="{00000000-0008-0000-0000-0000E0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77" name="Picture 1">
          <a:extLst>
            <a:ext uri="{FF2B5EF4-FFF2-40B4-BE49-F238E27FC236}">
              <a16:creationId xmlns:a16="http://schemas.microsoft.com/office/drawing/2014/main" xmlns="" id="{00000000-0008-0000-0000-0000E1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78" name="Picture 1">
          <a:extLst>
            <a:ext uri="{FF2B5EF4-FFF2-40B4-BE49-F238E27FC236}">
              <a16:creationId xmlns:a16="http://schemas.microsoft.com/office/drawing/2014/main" xmlns="" id="{00000000-0008-0000-0000-0000E2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79" name="Picture 1">
          <a:extLst>
            <a:ext uri="{FF2B5EF4-FFF2-40B4-BE49-F238E27FC236}">
              <a16:creationId xmlns:a16="http://schemas.microsoft.com/office/drawing/2014/main" xmlns="" id="{00000000-0008-0000-0000-0000E3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80" name="Picture 1">
          <a:extLst>
            <a:ext uri="{FF2B5EF4-FFF2-40B4-BE49-F238E27FC236}">
              <a16:creationId xmlns:a16="http://schemas.microsoft.com/office/drawing/2014/main" xmlns="" id="{00000000-0008-0000-0000-0000E4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81" name="Picture 1">
          <a:extLst>
            <a:ext uri="{FF2B5EF4-FFF2-40B4-BE49-F238E27FC236}">
              <a16:creationId xmlns:a16="http://schemas.microsoft.com/office/drawing/2014/main" xmlns="" id="{00000000-0008-0000-0000-0000E5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82" name="Picture 1">
          <a:extLst>
            <a:ext uri="{FF2B5EF4-FFF2-40B4-BE49-F238E27FC236}">
              <a16:creationId xmlns:a16="http://schemas.microsoft.com/office/drawing/2014/main" xmlns="" id="{00000000-0008-0000-0000-0000E6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83" name="Picture 1">
          <a:extLst>
            <a:ext uri="{FF2B5EF4-FFF2-40B4-BE49-F238E27FC236}">
              <a16:creationId xmlns:a16="http://schemas.microsoft.com/office/drawing/2014/main" xmlns="" id="{00000000-0008-0000-0000-0000E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84" name="Picture 1">
          <a:extLst>
            <a:ext uri="{FF2B5EF4-FFF2-40B4-BE49-F238E27FC236}">
              <a16:creationId xmlns:a16="http://schemas.microsoft.com/office/drawing/2014/main" xmlns="" id="{00000000-0008-0000-0000-0000E8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85" name="Picture 1">
          <a:extLst>
            <a:ext uri="{FF2B5EF4-FFF2-40B4-BE49-F238E27FC236}">
              <a16:creationId xmlns:a16="http://schemas.microsoft.com/office/drawing/2014/main" xmlns="" id="{00000000-0008-0000-0000-0000E9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86" name="Picture 1">
          <a:extLst>
            <a:ext uri="{FF2B5EF4-FFF2-40B4-BE49-F238E27FC236}">
              <a16:creationId xmlns:a16="http://schemas.microsoft.com/office/drawing/2014/main" xmlns="" id="{00000000-0008-0000-0000-0000EA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87" name="Picture 1">
          <a:extLst>
            <a:ext uri="{FF2B5EF4-FFF2-40B4-BE49-F238E27FC236}">
              <a16:creationId xmlns:a16="http://schemas.microsoft.com/office/drawing/2014/main" xmlns="" id="{00000000-0008-0000-0000-0000EB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88" name="Picture 1">
          <a:extLst>
            <a:ext uri="{FF2B5EF4-FFF2-40B4-BE49-F238E27FC236}">
              <a16:creationId xmlns:a16="http://schemas.microsoft.com/office/drawing/2014/main" xmlns="" id="{00000000-0008-0000-0000-0000EC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89" name="Picture 1">
          <a:extLst>
            <a:ext uri="{FF2B5EF4-FFF2-40B4-BE49-F238E27FC236}">
              <a16:creationId xmlns:a16="http://schemas.microsoft.com/office/drawing/2014/main" xmlns="" id="{00000000-0008-0000-0000-0000ED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90" name="Picture 1">
          <a:extLst>
            <a:ext uri="{FF2B5EF4-FFF2-40B4-BE49-F238E27FC236}">
              <a16:creationId xmlns:a16="http://schemas.microsoft.com/office/drawing/2014/main" xmlns="" id="{00000000-0008-0000-0000-0000EE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91" name="Picture 1">
          <a:extLst>
            <a:ext uri="{FF2B5EF4-FFF2-40B4-BE49-F238E27FC236}">
              <a16:creationId xmlns:a16="http://schemas.microsoft.com/office/drawing/2014/main" xmlns="" id="{00000000-0008-0000-0000-0000EF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92" name="Picture 1">
          <a:extLst>
            <a:ext uri="{FF2B5EF4-FFF2-40B4-BE49-F238E27FC236}">
              <a16:creationId xmlns:a16="http://schemas.microsoft.com/office/drawing/2014/main" xmlns="" id="{00000000-0008-0000-0000-0000F0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93" name="Picture 1">
          <a:extLst>
            <a:ext uri="{FF2B5EF4-FFF2-40B4-BE49-F238E27FC236}">
              <a16:creationId xmlns:a16="http://schemas.microsoft.com/office/drawing/2014/main" xmlns="" id="{00000000-0008-0000-0000-0000F1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94" name="Picture 1">
          <a:extLst>
            <a:ext uri="{FF2B5EF4-FFF2-40B4-BE49-F238E27FC236}">
              <a16:creationId xmlns:a16="http://schemas.microsoft.com/office/drawing/2014/main" xmlns="" id="{00000000-0008-0000-0000-0000F2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95" name="Picture 1">
          <a:extLst>
            <a:ext uri="{FF2B5EF4-FFF2-40B4-BE49-F238E27FC236}">
              <a16:creationId xmlns:a16="http://schemas.microsoft.com/office/drawing/2014/main" xmlns="" id="{00000000-0008-0000-0000-0000F3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96" name="Picture 1">
          <a:extLst>
            <a:ext uri="{FF2B5EF4-FFF2-40B4-BE49-F238E27FC236}">
              <a16:creationId xmlns:a16="http://schemas.microsoft.com/office/drawing/2014/main" xmlns="" id="{00000000-0008-0000-0000-0000F4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97" name="Picture 1">
          <a:extLst>
            <a:ext uri="{FF2B5EF4-FFF2-40B4-BE49-F238E27FC236}">
              <a16:creationId xmlns:a16="http://schemas.microsoft.com/office/drawing/2014/main" xmlns="" id="{00000000-0008-0000-0000-0000F5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98" name="Picture 1">
          <a:extLst>
            <a:ext uri="{FF2B5EF4-FFF2-40B4-BE49-F238E27FC236}">
              <a16:creationId xmlns:a16="http://schemas.microsoft.com/office/drawing/2014/main" xmlns="" id="{00000000-0008-0000-0000-0000F6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0999" name="Picture 1">
          <a:extLst>
            <a:ext uri="{FF2B5EF4-FFF2-40B4-BE49-F238E27FC236}">
              <a16:creationId xmlns:a16="http://schemas.microsoft.com/office/drawing/2014/main" xmlns="" id="{00000000-0008-0000-0000-0000F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00" name="Picture 1">
          <a:extLst>
            <a:ext uri="{FF2B5EF4-FFF2-40B4-BE49-F238E27FC236}">
              <a16:creationId xmlns:a16="http://schemas.microsoft.com/office/drawing/2014/main" xmlns="" id="{00000000-0008-0000-0000-0000F8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01" name="Picture 1">
          <a:extLst>
            <a:ext uri="{FF2B5EF4-FFF2-40B4-BE49-F238E27FC236}">
              <a16:creationId xmlns:a16="http://schemas.microsoft.com/office/drawing/2014/main" xmlns="" id="{00000000-0008-0000-0000-0000F9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02" name="Picture 1">
          <a:extLst>
            <a:ext uri="{FF2B5EF4-FFF2-40B4-BE49-F238E27FC236}">
              <a16:creationId xmlns:a16="http://schemas.microsoft.com/office/drawing/2014/main" xmlns="" id="{00000000-0008-0000-0000-0000FA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03" name="Picture 1">
          <a:extLst>
            <a:ext uri="{FF2B5EF4-FFF2-40B4-BE49-F238E27FC236}">
              <a16:creationId xmlns:a16="http://schemas.microsoft.com/office/drawing/2014/main" xmlns="" id="{00000000-0008-0000-0000-0000FB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04" name="Picture 1">
          <a:extLst>
            <a:ext uri="{FF2B5EF4-FFF2-40B4-BE49-F238E27FC236}">
              <a16:creationId xmlns:a16="http://schemas.microsoft.com/office/drawing/2014/main" xmlns="" id="{00000000-0008-0000-0000-0000FC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05" name="Picture 1">
          <a:extLst>
            <a:ext uri="{FF2B5EF4-FFF2-40B4-BE49-F238E27FC236}">
              <a16:creationId xmlns:a16="http://schemas.microsoft.com/office/drawing/2014/main" xmlns="" id="{00000000-0008-0000-0000-0000FD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06" name="Picture 1">
          <a:extLst>
            <a:ext uri="{FF2B5EF4-FFF2-40B4-BE49-F238E27FC236}">
              <a16:creationId xmlns:a16="http://schemas.microsoft.com/office/drawing/2014/main" xmlns="" id="{00000000-0008-0000-0000-0000FE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07" name="Picture 1">
          <a:extLst>
            <a:ext uri="{FF2B5EF4-FFF2-40B4-BE49-F238E27FC236}">
              <a16:creationId xmlns:a16="http://schemas.microsoft.com/office/drawing/2014/main" xmlns="" id="{00000000-0008-0000-0000-0000FF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08" name="Picture 1">
          <a:extLst>
            <a:ext uri="{FF2B5EF4-FFF2-40B4-BE49-F238E27FC236}">
              <a16:creationId xmlns:a16="http://schemas.microsoft.com/office/drawing/2014/main" xmlns="" id="{00000000-0008-0000-0000-000000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09" name="Picture 1">
          <a:extLst>
            <a:ext uri="{FF2B5EF4-FFF2-40B4-BE49-F238E27FC236}">
              <a16:creationId xmlns:a16="http://schemas.microsoft.com/office/drawing/2014/main" xmlns="" id="{00000000-0008-0000-0000-000001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10" name="Picture 1">
          <a:extLst>
            <a:ext uri="{FF2B5EF4-FFF2-40B4-BE49-F238E27FC236}">
              <a16:creationId xmlns:a16="http://schemas.microsoft.com/office/drawing/2014/main" xmlns="" id="{00000000-0008-0000-0000-000002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11" name="Picture 1">
          <a:extLst>
            <a:ext uri="{FF2B5EF4-FFF2-40B4-BE49-F238E27FC236}">
              <a16:creationId xmlns:a16="http://schemas.microsoft.com/office/drawing/2014/main" xmlns="" id="{00000000-0008-0000-0000-000003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12" name="Picture 1">
          <a:extLst>
            <a:ext uri="{FF2B5EF4-FFF2-40B4-BE49-F238E27FC236}">
              <a16:creationId xmlns:a16="http://schemas.microsoft.com/office/drawing/2014/main" xmlns="" id="{00000000-0008-0000-0000-000004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13" name="Picture 1">
          <a:extLst>
            <a:ext uri="{FF2B5EF4-FFF2-40B4-BE49-F238E27FC236}">
              <a16:creationId xmlns:a16="http://schemas.microsoft.com/office/drawing/2014/main" xmlns="" id="{00000000-0008-0000-0000-000005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14" name="Picture 1">
          <a:extLst>
            <a:ext uri="{FF2B5EF4-FFF2-40B4-BE49-F238E27FC236}">
              <a16:creationId xmlns:a16="http://schemas.microsoft.com/office/drawing/2014/main" xmlns="" id="{00000000-0008-0000-0000-000006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15" name="Picture 1">
          <a:extLst>
            <a:ext uri="{FF2B5EF4-FFF2-40B4-BE49-F238E27FC236}">
              <a16:creationId xmlns:a16="http://schemas.microsoft.com/office/drawing/2014/main" xmlns="" id="{00000000-0008-0000-0000-000007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16" name="Picture 1">
          <a:extLst>
            <a:ext uri="{FF2B5EF4-FFF2-40B4-BE49-F238E27FC236}">
              <a16:creationId xmlns:a16="http://schemas.microsoft.com/office/drawing/2014/main" xmlns="" id="{00000000-0008-0000-0000-000008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17" name="Picture 1">
          <a:extLst>
            <a:ext uri="{FF2B5EF4-FFF2-40B4-BE49-F238E27FC236}">
              <a16:creationId xmlns:a16="http://schemas.microsoft.com/office/drawing/2014/main" xmlns="" id="{00000000-0008-0000-0000-000009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18" name="Picture 1">
          <a:extLst>
            <a:ext uri="{FF2B5EF4-FFF2-40B4-BE49-F238E27FC236}">
              <a16:creationId xmlns:a16="http://schemas.microsoft.com/office/drawing/2014/main" xmlns="" id="{00000000-0008-0000-0000-00000A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19" name="Picture 1">
          <a:extLst>
            <a:ext uri="{FF2B5EF4-FFF2-40B4-BE49-F238E27FC236}">
              <a16:creationId xmlns:a16="http://schemas.microsoft.com/office/drawing/2014/main" xmlns="" id="{00000000-0008-0000-0000-00000B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20" name="Picture 1">
          <a:extLst>
            <a:ext uri="{FF2B5EF4-FFF2-40B4-BE49-F238E27FC236}">
              <a16:creationId xmlns:a16="http://schemas.microsoft.com/office/drawing/2014/main" xmlns="" id="{00000000-0008-0000-0000-00000C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21" name="Picture 1">
          <a:extLst>
            <a:ext uri="{FF2B5EF4-FFF2-40B4-BE49-F238E27FC236}">
              <a16:creationId xmlns:a16="http://schemas.microsoft.com/office/drawing/2014/main" xmlns="" id="{00000000-0008-0000-0000-00000D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22" name="Picture 1">
          <a:extLst>
            <a:ext uri="{FF2B5EF4-FFF2-40B4-BE49-F238E27FC236}">
              <a16:creationId xmlns:a16="http://schemas.microsoft.com/office/drawing/2014/main" xmlns="" id="{00000000-0008-0000-0000-00000E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23" name="Picture 1">
          <a:extLst>
            <a:ext uri="{FF2B5EF4-FFF2-40B4-BE49-F238E27FC236}">
              <a16:creationId xmlns:a16="http://schemas.microsoft.com/office/drawing/2014/main" xmlns="" id="{00000000-0008-0000-0000-00000F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24" name="Picture 1">
          <a:extLst>
            <a:ext uri="{FF2B5EF4-FFF2-40B4-BE49-F238E27FC236}">
              <a16:creationId xmlns:a16="http://schemas.microsoft.com/office/drawing/2014/main" xmlns="" id="{00000000-0008-0000-0000-000010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25" name="Picture 1">
          <a:extLst>
            <a:ext uri="{FF2B5EF4-FFF2-40B4-BE49-F238E27FC236}">
              <a16:creationId xmlns:a16="http://schemas.microsoft.com/office/drawing/2014/main" xmlns="" id="{00000000-0008-0000-0000-000011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26" name="Picture 1">
          <a:extLst>
            <a:ext uri="{FF2B5EF4-FFF2-40B4-BE49-F238E27FC236}">
              <a16:creationId xmlns:a16="http://schemas.microsoft.com/office/drawing/2014/main" xmlns="" id="{00000000-0008-0000-0000-000012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27" name="Picture 1">
          <a:extLst>
            <a:ext uri="{FF2B5EF4-FFF2-40B4-BE49-F238E27FC236}">
              <a16:creationId xmlns:a16="http://schemas.microsoft.com/office/drawing/2014/main" xmlns="" id="{00000000-0008-0000-0000-000013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28" name="Picture 1">
          <a:extLst>
            <a:ext uri="{FF2B5EF4-FFF2-40B4-BE49-F238E27FC236}">
              <a16:creationId xmlns:a16="http://schemas.microsoft.com/office/drawing/2014/main" xmlns="" id="{00000000-0008-0000-0000-000014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29" name="Picture 1">
          <a:extLst>
            <a:ext uri="{FF2B5EF4-FFF2-40B4-BE49-F238E27FC236}">
              <a16:creationId xmlns:a16="http://schemas.microsoft.com/office/drawing/2014/main" xmlns="" id="{00000000-0008-0000-0000-000015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30" name="Picture 1">
          <a:extLst>
            <a:ext uri="{FF2B5EF4-FFF2-40B4-BE49-F238E27FC236}">
              <a16:creationId xmlns:a16="http://schemas.microsoft.com/office/drawing/2014/main" xmlns="" id="{00000000-0008-0000-0000-000016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31" name="Picture 1">
          <a:extLst>
            <a:ext uri="{FF2B5EF4-FFF2-40B4-BE49-F238E27FC236}">
              <a16:creationId xmlns:a16="http://schemas.microsoft.com/office/drawing/2014/main" xmlns="" id="{00000000-0008-0000-0000-000017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32" name="Picture 1">
          <a:extLst>
            <a:ext uri="{FF2B5EF4-FFF2-40B4-BE49-F238E27FC236}">
              <a16:creationId xmlns:a16="http://schemas.microsoft.com/office/drawing/2014/main" xmlns="" id="{00000000-0008-0000-0000-000018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33" name="Picture 1">
          <a:extLst>
            <a:ext uri="{FF2B5EF4-FFF2-40B4-BE49-F238E27FC236}">
              <a16:creationId xmlns:a16="http://schemas.microsoft.com/office/drawing/2014/main" xmlns="" id="{00000000-0008-0000-0000-000019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34" name="Picture 1">
          <a:extLst>
            <a:ext uri="{FF2B5EF4-FFF2-40B4-BE49-F238E27FC236}">
              <a16:creationId xmlns:a16="http://schemas.microsoft.com/office/drawing/2014/main" xmlns="" id="{00000000-0008-0000-0000-00001A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35" name="Picture 1">
          <a:extLst>
            <a:ext uri="{FF2B5EF4-FFF2-40B4-BE49-F238E27FC236}">
              <a16:creationId xmlns:a16="http://schemas.microsoft.com/office/drawing/2014/main" xmlns="" id="{00000000-0008-0000-0000-00001B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36" name="Picture 1">
          <a:extLst>
            <a:ext uri="{FF2B5EF4-FFF2-40B4-BE49-F238E27FC236}">
              <a16:creationId xmlns:a16="http://schemas.microsoft.com/office/drawing/2014/main" xmlns="" id="{00000000-0008-0000-0000-00001C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37" name="Picture 1">
          <a:extLst>
            <a:ext uri="{FF2B5EF4-FFF2-40B4-BE49-F238E27FC236}">
              <a16:creationId xmlns:a16="http://schemas.microsoft.com/office/drawing/2014/main" xmlns="" id="{00000000-0008-0000-0000-00001D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38" name="Picture 1">
          <a:extLst>
            <a:ext uri="{FF2B5EF4-FFF2-40B4-BE49-F238E27FC236}">
              <a16:creationId xmlns:a16="http://schemas.microsoft.com/office/drawing/2014/main" xmlns="" id="{00000000-0008-0000-0000-00001E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39" name="Picture 1">
          <a:extLst>
            <a:ext uri="{FF2B5EF4-FFF2-40B4-BE49-F238E27FC236}">
              <a16:creationId xmlns:a16="http://schemas.microsoft.com/office/drawing/2014/main" xmlns="" id="{00000000-0008-0000-0000-00001F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40" name="Picture 1">
          <a:extLst>
            <a:ext uri="{FF2B5EF4-FFF2-40B4-BE49-F238E27FC236}">
              <a16:creationId xmlns:a16="http://schemas.microsoft.com/office/drawing/2014/main" xmlns="" id="{00000000-0008-0000-0000-000020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41" name="Picture 1">
          <a:extLst>
            <a:ext uri="{FF2B5EF4-FFF2-40B4-BE49-F238E27FC236}">
              <a16:creationId xmlns:a16="http://schemas.microsoft.com/office/drawing/2014/main" xmlns="" id="{00000000-0008-0000-0000-000021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42" name="Picture 1">
          <a:extLst>
            <a:ext uri="{FF2B5EF4-FFF2-40B4-BE49-F238E27FC236}">
              <a16:creationId xmlns:a16="http://schemas.microsoft.com/office/drawing/2014/main" xmlns="" id="{00000000-0008-0000-0000-000022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43" name="Picture 1">
          <a:extLst>
            <a:ext uri="{FF2B5EF4-FFF2-40B4-BE49-F238E27FC236}">
              <a16:creationId xmlns:a16="http://schemas.microsoft.com/office/drawing/2014/main" xmlns="" id="{00000000-0008-0000-0000-000023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44" name="Picture 1">
          <a:extLst>
            <a:ext uri="{FF2B5EF4-FFF2-40B4-BE49-F238E27FC236}">
              <a16:creationId xmlns:a16="http://schemas.microsoft.com/office/drawing/2014/main" xmlns="" id="{00000000-0008-0000-0000-000024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45" name="Picture 1">
          <a:extLst>
            <a:ext uri="{FF2B5EF4-FFF2-40B4-BE49-F238E27FC236}">
              <a16:creationId xmlns:a16="http://schemas.microsoft.com/office/drawing/2014/main" xmlns="" id="{00000000-0008-0000-0000-000025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46" name="Picture 1">
          <a:extLst>
            <a:ext uri="{FF2B5EF4-FFF2-40B4-BE49-F238E27FC236}">
              <a16:creationId xmlns:a16="http://schemas.microsoft.com/office/drawing/2014/main" xmlns="" id="{00000000-0008-0000-0000-000026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47" name="Picture 1">
          <a:extLst>
            <a:ext uri="{FF2B5EF4-FFF2-40B4-BE49-F238E27FC236}">
              <a16:creationId xmlns:a16="http://schemas.microsoft.com/office/drawing/2014/main" xmlns="" id="{00000000-0008-0000-0000-000027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48" name="Picture 1">
          <a:extLst>
            <a:ext uri="{FF2B5EF4-FFF2-40B4-BE49-F238E27FC236}">
              <a16:creationId xmlns:a16="http://schemas.microsoft.com/office/drawing/2014/main" xmlns="" id="{00000000-0008-0000-0000-000028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49" name="Picture 1">
          <a:extLst>
            <a:ext uri="{FF2B5EF4-FFF2-40B4-BE49-F238E27FC236}">
              <a16:creationId xmlns:a16="http://schemas.microsoft.com/office/drawing/2014/main" xmlns="" id="{00000000-0008-0000-0000-000029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50" name="Picture 1">
          <a:extLst>
            <a:ext uri="{FF2B5EF4-FFF2-40B4-BE49-F238E27FC236}">
              <a16:creationId xmlns:a16="http://schemas.microsoft.com/office/drawing/2014/main" xmlns="" id="{00000000-0008-0000-0000-00002A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51" name="Picture 1">
          <a:extLst>
            <a:ext uri="{FF2B5EF4-FFF2-40B4-BE49-F238E27FC236}">
              <a16:creationId xmlns:a16="http://schemas.microsoft.com/office/drawing/2014/main" xmlns="" id="{00000000-0008-0000-0000-00002B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52" name="Picture 1">
          <a:extLst>
            <a:ext uri="{FF2B5EF4-FFF2-40B4-BE49-F238E27FC236}">
              <a16:creationId xmlns:a16="http://schemas.microsoft.com/office/drawing/2014/main" xmlns="" id="{00000000-0008-0000-0000-00002C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53" name="Picture 1">
          <a:extLst>
            <a:ext uri="{FF2B5EF4-FFF2-40B4-BE49-F238E27FC236}">
              <a16:creationId xmlns:a16="http://schemas.microsoft.com/office/drawing/2014/main" xmlns="" id="{00000000-0008-0000-0000-00002D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54" name="Picture 1">
          <a:extLst>
            <a:ext uri="{FF2B5EF4-FFF2-40B4-BE49-F238E27FC236}">
              <a16:creationId xmlns:a16="http://schemas.microsoft.com/office/drawing/2014/main" xmlns="" id="{00000000-0008-0000-0000-00002E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55" name="Picture 1">
          <a:extLst>
            <a:ext uri="{FF2B5EF4-FFF2-40B4-BE49-F238E27FC236}">
              <a16:creationId xmlns:a16="http://schemas.microsoft.com/office/drawing/2014/main" xmlns="" id="{00000000-0008-0000-0000-00002F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56" name="Picture 1">
          <a:extLst>
            <a:ext uri="{FF2B5EF4-FFF2-40B4-BE49-F238E27FC236}">
              <a16:creationId xmlns:a16="http://schemas.microsoft.com/office/drawing/2014/main" xmlns="" id="{00000000-0008-0000-0000-000030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57" name="Picture 1">
          <a:extLst>
            <a:ext uri="{FF2B5EF4-FFF2-40B4-BE49-F238E27FC236}">
              <a16:creationId xmlns:a16="http://schemas.microsoft.com/office/drawing/2014/main" xmlns="" id="{00000000-0008-0000-0000-000031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58" name="Picture 1">
          <a:extLst>
            <a:ext uri="{FF2B5EF4-FFF2-40B4-BE49-F238E27FC236}">
              <a16:creationId xmlns:a16="http://schemas.microsoft.com/office/drawing/2014/main" xmlns="" id="{00000000-0008-0000-0000-000032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59" name="Picture 1">
          <a:extLst>
            <a:ext uri="{FF2B5EF4-FFF2-40B4-BE49-F238E27FC236}">
              <a16:creationId xmlns:a16="http://schemas.microsoft.com/office/drawing/2014/main" xmlns="" id="{00000000-0008-0000-0000-000033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60" name="Picture 1">
          <a:extLst>
            <a:ext uri="{FF2B5EF4-FFF2-40B4-BE49-F238E27FC236}">
              <a16:creationId xmlns:a16="http://schemas.microsoft.com/office/drawing/2014/main" xmlns="" id="{00000000-0008-0000-0000-000034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61" name="Picture 1">
          <a:extLst>
            <a:ext uri="{FF2B5EF4-FFF2-40B4-BE49-F238E27FC236}">
              <a16:creationId xmlns:a16="http://schemas.microsoft.com/office/drawing/2014/main" xmlns="" id="{00000000-0008-0000-0000-000035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62" name="Picture 1">
          <a:extLst>
            <a:ext uri="{FF2B5EF4-FFF2-40B4-BE49-F238E27FC236}">
              <a16:creationId xmlns:a16="http://schemas.microsoft.com/office/drawing/2014/main" xmlns="" id="{00000000-0008-0000-0000-000036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63" name="Picture 1">
          <a:extLst>
            <a:ext uri="{FF2B5EF4-FFF2-40B4-BE49-F238E27FC236}">
              <a16:creationId xmlns:a16="http://schemas.microsoft.com/office/drawing/2014/main" xmlns="" id="{00000000-0008-0000-0000-000037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64" name="Picture 1">
          <a:extLst>
            <a:ext uri="{FF2B5EF4-FFF2-40B4-BE49-F238E27FC236}">
              <a16:creationId xmlns:a16="http://schemas.microsoft.com/office/drawing/2014/main" xmlns="" id="{00000000-0008-0000-0000-000038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65" name="Picture 1">
          <a:extLst>
            <a:ext uri="{FF2B5EF4-FFF2-40B4-BE49-F238E27FC236}">
              <a16:creationId xmlns:a16="http://schemas.microsoft.com/office/drawing/2014/main" xmlns="" id="{00000000-0008-0000-0000-000039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66" name="Picture 1">
          <a:extLst>
            <a:ext uri="{FF2B5EF4-FFF2-40B4-BE49-F238E27FC236}">
              <a16:creationId xmlns:a16="http://schemas.microsoft.com/office/drawing/2014/main" xmlns="" id="{00000000-0008-0000-0000-00003A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67" name="Picture 1">
          <a:extLst>
            <a:ext uri="{FF2B5EF4-FFF2-40B4-BE49-F238E27FC236}">
              <a16:creationId xmlns:a16="http://schemas.microsoft.com/office/drawing/2014/main" xmlns="" id="{00000000-0008-0000-0000-00003B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68" name="Picture 1">
          <a:extLst>
            <a:ext uri="{FF2B5EF4-FFF2-40B4-BE49-F238E27FC236}">
              <a16:creationId xmlns:a16="http://schemas.microsoft.com/office/drawing/2014/main" xmlns="" id="{00000000-0008-0000-0000-00003C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69" name="Picture 1">
          <a:extLst>
            <a:ext uri="{FF2B5EF4-FFF2-40B4-BE49-F238E27FC236}">
              <a16:creationId xmlns:a16="http://schemas.microsoft.com/office/drawing/2014/main" xmlns="" id="{00000000-0008-0000-0000-00003D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70" name="Picture 2">
          <a:extLst>
            <a:ext uri="{FF2B5EF4-FFF2-40B4-BE49-F238E27FC236}">
              <a16:creationId xmlns:a16="http://schemas.microsoft.com/office/drawing/2014/main" xmlns="" id="{00000000-0008-0000-0000-00003E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71" name="Picture 1">
          <a:extLst>
            <a:ext uri="{FF2B5EF4-FFF2-40B4-BE49-F238E27FC236}">
              <a16:creationId xmlns:a16="http://schemas.microsoft.com/office/drawing/2014/main" xmlns="" id="{00000000-0008-0000-0000-00003F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72" name="Picture 1">
          <a:extLst>
            <a:ext uri="{FF2B5EF4-FFF2-40B4-BE49-F238E27FC236}">
              <a16:creationId xmlns:a16="http://schemas.microsoft.com/office/drawing/2014/main" xmlns="" id="{00000000-0008-0000-0000-000040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73" name="Picture 1">
          <a:extLst>
            <a:ext uri="{FF2B5EF4-FFF2-40B4-BE49-F238E27FC236}">
              <a16:creationId xmlns:a16="http://schemas.microsoft.com/office/drawing/2014/main" xmlns="" id="{00000000-0008-0000-0000-000041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74" name="Picture 1">
          <a:extLst>
            <a:ext uri="{FF2B5EF4-FFF2-40B4-BE49-F238E27FC236}">
              <a16:creationId xmlns:a16="http://schemas.microsoft.com/office/drawing/2014/main" xmlns="" id="{00000000-0008-0000-0000-000042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75" name="Picture 1">
          <a:extLst>
            <a:ext uri="{FF2B5EF4-FFF2-40B4-BE49-F238E27FC236}">
              <a16:creationId xmlns:a16="http://schemas.microsoft.com/office/drawing/2014/main" xmlns="" id="{00000000-0008-0000-0000-000043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76" name="Picture 1">
          <a:extLst>
            <a:ext uri="{FF2B5EF4-FFF2-40B4-BE49-F238E27FC236}">
              <a16:creationId xmlns:a16="http://schemas.microsoft.com/office/drawing/2014/main" xmlns="" id="{00000000-0008-0000-0000-000044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77" name="Picture 1">
          <a:extLst>
            <a:ext uri="{FF2B5EF4-FFF2-40B4-BE49-F238E27FC236}">
              <a16:creationId xmlns:a16="http://schemas.microsoft.com/office/drawing/2014/main" xmlns="" id="{00000000-0008-0000-0000-000045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78" name="Picture 1">
          <a:extLst>
            <a:ext uri="{FF2B5EF4-FFF2-40B4-BE49-F238E27FC236}">
              <a16:creationId xmlns:a16="http://schemas.microsoft.com/office/drawing/2014/main" xmlns="" id="{00000000-0008-0000-0000-000046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79" name="Picture 1">
          <a:extLst>
            <a:ext uri="{FF2B5EF4-FFF2-40B4-BE49-F238E27FC236}">
              <a16:creationId xmlns:a16="http://schemas.microsoft.com/office/drawing/2014/main" xmlns="" id="{00000000-0008-0000-0000-000047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80" name="Picture 1">
          <a:extLst>
            <a:ext uri="{FF2B5EF4-FFF2-40B4-BE49-F238E27FC236}">
              <a16:creationId xmlns:a16="http://schemas.microsoft.com/office/drawing/2014/main" xmlns="" id="{00000000-0008-0000-0000-000048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81" name="Picture 1">
          <a:extLst>
            <a:ext uri="{FF2B5EF4-FFF2-40B4-BE49-F238E27FC236}">
              <a16:creationId xmlns:a16="http://schemas.microsoft.com/office/drawing/2014/main" xmlns="" id="{00000000-0008-0000-0000-000049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82" name="Picture 1">
          <a:extLst>
            <a:ext uri="{FF2B5EF4-FFF2-40B4-BE49-F238E27FC236}">
              <a16:creationId xmlns:a16="http://schemas.microsoft.com/office/drawing/2014/main" xmlns="" id="{00000000-0008-0000-0000-00004A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83" name="Picture 1">
          <a:extLst>
            <a:ext uri="{FF2B5EF4-FFF2-40B4-BE49-F238E27FC236}">
              <a16:creationId xmlns:a16="http://schemas.microsoft.com/office/drawing/2014/main" xmlns="" id="{00000000-0008-0000-0000-00004B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84" name="Picture 1">
          <a:extLst>
            <a:ext uri="{FF2B5EF4-FFF2-40B4-BE49-F238E27FC236}">
              <a16:creationId xmlns:a16="http://schemas.microsoft.com/office/drawing/2014/main" xmlns="" id="{00000000-0008-0000-0000-00004C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85" name="Picture 1">
          <a:extLst>
            <a:ext uri="{FF2B5EF4-FFF2-40B4-BE49-F238E27FC236}">
              <a16:creationId xmlns:a16="http://schemas.microsoft.com/office/drawing/2014/main" xmlns="" id="{00000000-0008-0000-0000-00004D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86" name="Picture 1">
          <a:extLst>
            <a:ext uri="{FF2B5EF4-FFF2-40B4-BE49-F238E27FC236}">
              <a16:creationId xmlns:a16="http://schemas.microsoft.com/office/drawing/2014/main" xmlns="" id="{00000000-0008-0000-0000-00004E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87" name="Picture 1">
          <a:extLst>
            <a:ext uri="{FF2B5EF4-FFF2-40B4-BE49-F238E27FC236}">
              <a16:creationId xmlns:a16="http://schemas.microsoft.com/office/drawing/2014/main" xmlns="" id="{00000000-0008-0000-0000-00004F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88" name="Picture 1">
          <a:extLst>
            <a:ext uri="{FF2B5EF4-FFF2-40B4-BE49-F238E27FC236}">
              <a16:creationId xmlns:a16="http://schemas.microsoft.com/office/drawing/2014/main" xmlns="" id="{00000000-0008-0000-0000-000050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89" name="Picture 1">
          <a:extLst>
            <a:ext uri="{FF2B5EF4-FFF2-40B4-BE49-F238E27FC236}">
              <a16:creationId xmlns:a16="http://schemas.microsoft.com/office/drawing/2014/main" xmlns="" id="{00000000-0008-0000-0000-000051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90" name="Picture 1">
          <a:extLst>
            <a:ext uri="{FF2B5EF4-FFF2-40B4-BE49-F238E27FC236}">
              <a16:creationId xmlns:a16="http://schemas.microsoft.com/office/drawing/2014/main" xmlns="" id="{00000000-0008-0000-0000-000052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91" name="Picture 1">
          <a:extLst>
            <a:ext uri="{FF2B5EF4-FFF2-40B4-BE49-F238E27FC236}">
              <a16:creationId xmlns:a16="http://schemas.microsoft.com/office/drawing/2014/main" xmlns="" id="{00000000-0008-0000-0000-000053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92" name="Picture 1">
          <a:extLst>
            <a:ext uri="{FF2B5EF4-FFF2-40B4-BE49-F238E27FC236}">
              <a16:creationId xmlns:a16="http://schemas.microsoft.com/office/drawing/2014/main" xmlns="" id="{00000000-0008-0000-0000-000054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93" name="Picture 1">
          <a:extLst>
            <a:ext uri="{FF2B5EF4-FFF2-40B4-BE49-F238E27FC236}">
              <a16:creationId xmlns:a16="http://schemas.microsoft.com/office/drawing/2014/main" xmlns="" id="{00000000-0008-0000-0000-000055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94" name="Picture 1">
          <a:extLst>
            <a:ext uri="{FF2B5EF4-FFF2-40B4-BE49-F238E27FC236}">
              <a16:creationId xmlns:a16="http://schemas.microsoft.com/office/drawing/2014/main" xmlns="" id="{00000000-0008-0000-0000-000056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95" name="Picture 1">
          <a:extLst>
            <a:ext uri="{FF2B5EF4-FFF2-40B4-BE49-F238E27FC236}">
              <a16:creationId xmlns:a16="http://schemas.microsoft.com/office/drawing/2014/main" xmlns="" id="{00000000-0008-0000-0000-000057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96" name="Picture 1">
          <a:extLst>
            <a:ext uri="{FF2B5EF4-FFF2-40B4-BE49-F238E27FC236}">
              <a16:creationId xmlns:a16="http://schemas.microsoft.com/office/drawing/2014/main" xmlns="" id="{00000000-0008-0000-0000-000058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97" name="Picture 1">
          <a:extLst>
            <a:ext uri="{FF2B5EF4-FFF2-40B4-BE49-F238E27FC236}">
              <a16:creationId xmlns:a16="http://schemas.microsoft.com/office/drawing/2014/main" xmlns="" id="{00000000-0008-0000-0000-000059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98" name="Picture 1">
          <a:extLst>
            <a:ext uri="{FF2B5EF4-FFF2-40B4-BE49-F238E27FC236}">
              <a16:creationId xmlns:a16="http://schemas.microsoft.com/office/drawing/2014/main" xmlns="" id="{00000000-0008-0000-0000-00005A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099" name="Picture 1">
          <a:extLst>
            <a:ext uri="{FF2B5EF4-FFF2-40B4-BE49-F238E27FC236}">
              <a16:creationId xmlns:a16="http://schemas.microsoft.com/office/drawing/2014/main" xmlns="" id="{00000000-0008-0000-0000-00005B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00" name="Picture 1">
          <a:extLst>
            <a:ext uri="{FF2B5EF4-FFF2-40B4-BE49-F238E27FC236}">
              <a16:creationId xmlns:a16="http://schemas.microsoft.com/office/drawing/2014/main" xmlns="" id="{00000000-0008-0000-0000-00005C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01" name="Picture 1">
          <a:extLst>
            <a:ext uri="{FF2B5EF4-FFF2-40B4-BE49-F238E27FC236}">
              <a16:creationId xmlns:a16="http://schemas.microsoft.com/office/drawing/2014/main" xmlns="" id="{00000000-0008-0000-0000-00005D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02" name="Picture 1">
          <a:extLst>
            <a:ext uri="{FF2B5EF4-FFF2-40B4-BE49-F238E27FC236}">
              <a16:creationId xmlns:a16="http://schemas.microsoft.com/office/drawing/2014/main" xmlns="" id="{00000000-0008-0000-0000-00005E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03" name="Picture 1">
          <a:extLst>
            <a:ext uri="{FF2B5EF4-FFF2-40B4-BE49-F238E27FC236}">
              <a16:creationId xmlns:a16="http://schemas.microsoft.com/office/drawing/2014/main" xmlns="" id="{00000000-0008-0000-0000-00005F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04" name="Picture 1">
          <a:extLst>
            <a:ext uri="{FF2B5EF4-FFF2-40B4-BE49-F238E27FC236}">
              <a16:creationId xmlns:a16="http://schemas.microsoft.com/office/drawing/2014/main" xmlns="" id="{00000000-0008-0000-0000-000060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05" name="Picture 1">
          <a:extLst>
            <a:ext uri="{FF2B5EF4-FFF2-40B4-BE49-F238E27FC236}">
              <a16:creationId xmlns:a16="http://schemas.microsoft.com/office/drawing/2014/main" xmlns="" id="{00000000-0008-0000-0000-000061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06" name="Picture 1">
          <a:extLst>
            <a:ext uri="{FF2B5EF4-FFF2-40B4-BE49-F238E27FC236}">
              <a16:creationId xmlns:a16="http://schemas.microsoft.com/office/drawing/2014/main" xmlns="" id="{00000000-0008-0000-0000-000062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07" name="Picture 1">
          <a:extLst>
            <a:ext uri="{FF2B5EF4-FFF2-40B4-BE49-F238E27FC236}">
              <a16:creationId xmlns:a16="http://schemas.microsoft.com/office/drawing/2014/main" xmlns="" id="{00000000-0008-0000-0000-000063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08" name="Picture 1">
          <a:extLst>
            <a:ext uri="{FF2B5EF4-FFF2-40B4-BE49-F238E27FC236}">
              <a16:creationId xmlns:a16="http://schemas.microsoft.com/office/drawing/2014/main" xmlns="" id="{00000000-0008-0000-0000-000064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09" name="Picture 1">
          <a:extLst>
            <a:ext uri="{FF2B5EF4-FFF2-40B4-BE49-F238E27FC236}">
              <a16:creationId xmlns:a16="http://schemas.microsoft.com/office/drawing/2014/main" xmlns="" id="{00000000-0008-0000-0000-000065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10" name="Picture 1">
          <a:extLst>
            <a:ext uri="{FF2B5EF4-FFF2-40B4-BE49-F238E27FC236}">
              <a16:creationId xmlns:a16="http://schemas.microsoft.com/office/drawing/2014/main" xmlns="" id="{00000000-0008-0000-0000-000066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11" name="Picture 1">
          <a:extLst>
            <a:ext uri="{FF2B5EF4-FFF2-40B4-BE49-F238E27FC236}">
              <a16:creationId xmlns:a16="http://schemas.microsoft.com/office/drawing/2014/main" xmlns="" id="{00000000-0008-0000-0000-000067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12" name="Picture 1">
          <a:extLst>
            <a:ext uri="{FF2B5EF4-FFF2-40B4-BE49-F238E27FC236}">
              <a16:creationId xmlns:a16="http://schemas.microsoft.com/office/drawing/2014/main" xmlns="" id="{00000000-0008-0000-0000-000068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13" name="Picture 1">
          <a:extLst>
            <a:ext uri="{FF2B5EF4-FFF2-40B4-BE49-F238E27FC236}">
              <a16:creationId xmlns:a16="http://schemas.microsoft.com/office/drawing/2014/main" xmlns="" id="{00000000-0008-0000-0000-000069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14" name="Picture 1">
          <a:extLst>
            <a:ext uri="{FF2B5EF4-FFF2-40B4-BE49-F238E27FC236}">
              <a16:creationId xmlns:a16="http://schemas.microsoft.com/office/drawing/2014/main" xmlns="" id="{00000000-0008-0000-0000-00006A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15" name="Picture 1">
          <a:extLst>
            <a:ext uri="{FF2B5EF4-FFF2-40B4-BE49-F238E27FC236}">
              <a16:creationId xmlns:a16="http://schemas.microsoft.com/office/drawing/2014/main" xmlns="" id="{00000000-0008-0000-0000-00006B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16" name="Picture 1">
          <a:extLst>
            <a:ext uri="{FF2B5EF4-FFF2-40B4-BE49-F238E27FC236}">
              <a16:creationId xmlns:a16="http://schemas.microsoft.com/office/drawing/2014/main" xmlns="" id="{00000000-0008-0000-0000-00006C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17" name="Picture 1">
          <a:extLst>
            <a:ext uri="{FF2B5EF4-FFF2-40B4-BE49-F238E27FC236}">
              <a16:creationId xmlns:a16="http://schemas.microsoft.com/office/drawing/2014/main" xmlns="" id="{00000000-0008-0000-0000-00006D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18" name="Picture 1">
          <a:extLst>
            <a:ext uri="{FF2B5EF4-FFF2-40B4-BE49-F238E27FC236}">
              <a16:creationId xmlns:a16="http://schemas.microsoft.com/office/drawing/2014/main" xmlns="" id="{00000000-0008-0000-0000-00006E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19" name="Picture 1">
          <a:extLst>
            <a:ext uri="{FF2B5EF4-FFF2-40B4-BE49-F238E27FC236}">
              <a16:creationId xmlns:a16="http://schemas.microsoft.com/office/drawing/2014/main" xmlns="" id="{00000000-0008-0000-0000-00006F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20" name="Picture 1">
          <a:extLst>
            <a:ext uri="{FF2B5EF4-FFF2-40B4-BE49-F238E27FC236}">
              <a16:creationId xmlns:a16="http://schemas.microsoft.com/office/drawing/2014/main" xmlns="" id="{00000000-0008-0000-0000-000070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21" name="Picture 1">
          <a:extLst>
            <a:ext uri="{FF2B5EF4-FFF2-40B4-BE49-F238E27FC236}">
              <a16:creationId xmlns:a16="http://schemas.microsoft.com/office/drawing/2014/main" xmlns="" id="{00000000-0008-0000-0000-000071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22" name="Picture 1">
          <a:extLst>
            <a:ext uri="{FF2B5EF4-FFF2-40B4-BE49-F238E27FC236}">
              <a16:creationId xmlns:a16="http://schemas.microsoft.com/office/drawing/2014/main" xmlns="" id="{00000000-0008-0000-0000-000072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23" name="Picture 1">
          <a:extLst>
            <a:ext uri="{FF2B5EF4-FFF2-40B4-BE49-F238E27FC236}">
              <a16:creationId xmlns:a16="http://schemas.microsoft.com/office/drawing/2014/main" xmlns="" id="{00000000-0008-0000-0000-000073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24" name="Picture 1">
          <a:extLst>
            <a:ext uri="{FF2B5EF4-FFF2-40B4-BE49-F238E27FC236}">
              <a16:creationId xmlns:a16="http://schemas.microsoft.com/office/drawing/2014/main" xmlns="" id="{00000000-0008-0000-0000-000074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25" name="Picture 1">
          <a:extLst>
            <a:ext uri="{FF2B5EF4-FFF2-40B4-BE49-F238E27FC236}">
              <a16:creationId xmlns:a16="http://schemas.microsoft.com/office/drawing/2014/main" xmlns="" id="{00000000-0008-0000-0000-000075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26" name="Picture 1">
          <a:extLst>
            <a:ext uri="{FF2B5EF4-FFF2-40B4-BE49-F238E27FC236}">
              <a16:creationId xmlns:a16="http://schemas.microsoft.com/office/drawing/2014/main" xmlns="" id="{00000000-0008-0000-0000-000076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27" name="Picture 1">
          <a:extLst>
            <a:ext uri="{FF2B5EF4-FFF2-40B4-BE49-F238E27FC236}">
              <a16:creationId xmlns:a16="http://schemas.microsoft.com/office/drawing/2014/main" xmlns="" id="{00000000-0008-0000-0000-000077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28" name="Picture 1">
          <a:extLst>
            <a:ext uri="{FF2B5EF4-FFF2-40B4-BE49-F238E27FC236}">
              <a16:creationId xmlns:a16="http://schemas.microsoft.com/office/drawing/2014/main" xmlns="" id="{00000000-0008-0000-0000-000078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29" name="Picture 1">
          <a:extLst>
            <a:ext uri="{FF2B5EF4-FFF2-40B4-BE49-F238E27FC236}">
              <a16:creationId xmlns:a16="http://schemas.microsoft.com/office/drawing/2014/main" xmlns="" id="{00000000-0008-0000-0000-000079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30" name="Picture 1">
          <a:extLst>
            <a:ext uri="{FF2B5EF4-FFF2-40B4-BE49-F238E27FC236}">
              <a16:creationId xmlns:a16="http://schemas.microsoft.com/office/drawing/2014/main" xmlns="" id="{00000000-0008-0000-0000-00007A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31" name="Picture 1">
          <a:extLst>
            <a:ext uri="{FF2B5EF4-FFF2-40B4-BE49-F238E27FC236}">
              <a16:creationId xmlns:a16="http://schemas.microsoft.com/office/drawing/2014/main" xmlns="" id="{00000000-0008-0000-0000-00007B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32" name="Picture 1">
          <a:extLst>
            <a:ext uri="{FF2B5EF4-FFF2-40B4-BE49-F238E27FC236}">
              <a16:creationId xmlns:a16="http://schemas.microsoft.com/office/drawing/2014/main" xmlns="" id="{00000000-0008-0000-0000-00007C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33" name="Picture 1">
          <a:extLst>
            <a:ext uri="{FF2B5EF4-FFF2-40B4-BE49-F238E27FC236}">
              <a16:creationId xmlns:a16="http://schemas.microsoft.com/office/drawing/2014/main" xmlns="" id="{00000000-0008-0000-0000-00007D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34" name="Picture 1">
          <a:extLst>
            <a:ext uri="{FF2B5EF4-FFF2-40B4-BE49-F238E27FC236}">
              <a16:creationId xmlns:a16="http://schemas.microsoft.com/office/drawing/2014/main" xmlns="" id="{00000000-0008-0000-0000-00007E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35" name="Picture 1">
          <a:extLst>
            <a:ext uri="{FF2B5EF4-FFF2-40B4-BE49-F238E27FC236}">
              <a16:creationId xmlns:a16="http://schemas.microsoft.com/office/drawing/2014/main" xmlns="" id="{00000000-0008-0000-0000-00007F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36" name="Picture 1">
          <a:extLst>
            <a:ext uri="{FF2B5EF4-FFF2-40B4-BE49-F238E27FC236}">
              <a16:creationId xmlns:a16="http://schemas.microsoft.com/office/drawing/2014/main" xmlns="" id="{00000000-0008-0000-0000-000080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37" name="Picture 1">
          <a:extLst>
            <a:ext uri="{FF2B5EF4-FFF2-40B4-BE49-F238E27FC236}">
              <a16:creationId xmlns:a16="http://schemas.microsoft.com/office/drawing/2014/main" xmlns="" id="{00000000-0008-0000-0000-000081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38" name="Picture 1">
          <a:extLst>
            <a:ext uri="{FF2B5EF4-FFF2-40B4-BE49-F238E27FC236}">
              <a16:creationId xmlns:a16="http://schemas.microsoft.com/office/drawing/2014/main" xmlns="" id="{00000000-0008-0000-0000-000082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39" name="Picture 1">
          <a:extLst>
            <a:ext uri="{FF2B5EF4-FFF2-40B4-BE49-F238E27FC236}">
              <a16:creationId xmlns:a16="http://schemas.microsoft.com/office/drawing/2014/main" xmlns="" id="{00000000-0008-0000-0000-000083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40" name="Picture 1">
          <a:extLst>
            <a:ext uri="{FF2B5EF4-FFF2-40B4-BE49-F238E27FC236}">
              <a16:creationId xmlns:a16="http://schemas.microsoft.com/office/drawing/2014/main" xmlns="" id="{00000000-0008-0000-0000-000084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41" name="Picture 1">
          <a:extLst>
            <a:ext uri="{FF2B5EF4-FFF2-40B4-BE49-F238E27FC236}">
              <a16:creationId xmlns:a16="http://schemas.microsoft.com/office/drawing/2014/main" xmlns="" id="{00000000-0008-0000-0000-000085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42" name="Picture 1">
          <a:extLst>
            <a:ext uri="{FF2B5EF4-FFF2-40B4-BE49-F238E27FC236}">
              <a16:creationId xmlns:a16="http://schemas.microsoft.com/office/drawing/2014/main" xmlns="" id="{00000000-0008-0000-0000-000086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43" name="Picture 1">
          <a:extLst>
            <a:ext uri="{FF2B5EF4-FFF2-40B4-BE49-F238E27FC236}">
              <a16:creationId xmlns:a16="http://schemas.microsoft.com/office/drawing/2014/main" xmlns="" id="{00000000-0008-0000-0000-000087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44" name="Picture 1">
          <a:extLst>
            <a:ext uri="{FF2B5EF4-FFF2-40B4-BE49-F238E27FC236}">
              <a16:creationId xmlns:a16="http://schemas.microsoft.com/office/drawing/2014/main" xmlns="" id="{00000000-0008-0000-0000-000088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45" name="Picture 1">
          <a:extLst>
            <a:ext uri="{FF2B5EF4-FFF2-40B4-BE49-F238E27FC236}">
              <a16:creationId xmlns:a16="http://schemas.microsoft.com/office/drawing/2014/main" xmlns="" id="{00000000-0008-0000-0000-000089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46" name="Picture 1">
          <a:extLst>
            <a:ext uri="{FF2B5EF4-FFF2-40B4-BE49-F238E27FC236}">
              <a16:creationId xmlns:a16="http://schemas.microsoft.com/office/drawing/2014/main" xmlns="" id="{00000000-0008-0000-0000-00008A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47" name="Picture 1">
          <a:extLst>
            <a:ext uri="{FF2B5EF4-FFF2-40B4-BE49-F238E27FC236}">
              <a16:creationId xmlns:a16="http://schemas.microsoft.com/office/drawing/2014/main" xmlns="" id="{00000000-0008-0000-0000-00008B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48" name="Picture 1">
          <a:extLst>
            <a:ext uri="{FF2B5EF4-FFF2-40B4-BE49-F238E27FC236}">
              <a16:creationId xmlns:a16="http://schemas.microsoft.com/office/drawing/2014/main" xmlns="" id="{00000000-0008-0000-0000-00008C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49" name="Picture 1">
          <a:extLst>
            <a:ext uri="{FF2B5EF4-FFF2-40B4-BE49-F238E27FC236}">
              <a16:creationId xmlns:a16="http://schemas.microsoft.com/office/drawing/2014/main" xmlns="" id="{00000000-0008-0000-0000-00008D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50" name="Picture 1">
          <a:extLst>
            <a:ext uri="{FF2B5EF4-FFF2-40B4-BE49-F238E27FC236}">
              <a16:creationId xmlns:a16="http://schemas.microsoft.com/office/drawing/2014/main" xmlns="" id="{00000000-0008-0000-0000-00008E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51" name="Picture 1">
          <a:extLst>
            <a:ext uri="{FF2B5EF4-FFF2-40B4-BE49-F238E27FC236}">
              <a16:creationId xmlns:a16="http://schemas.microsoft.com/office/drawing/2014/main" xmlns="" id="{00000000-0008-0000-0000-00008F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52" name="Picture 1">
          <a:extLst>
            <a:ext uri="{FF2B5EF4-FFF2-40B4-BE49-F238E27FC236}">
              <a16:creationId xmlns:a16="http://schemas.microsoft.com/office/drawing/2014/main" xmlns="" id="{00000000-0008-0000-0000-000090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53" name="Picture 1">
          <a:extLst>
            <a:ext uri="{FF2B5EF4-FFF2-40B4-BE49-F238E27FC236}">
              <a16:creationId xmlns:a16="http://schemas.microsoft.com/office/drawing/2014/main" xmlns="" id="{00000000-0008-0000-0000-000091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54" name="Picture 1">
          <a:extLst>
            <a:ext uri="{FF2B5EF4-FFF2-40B4-BE49-F238E27FC236}">
              <a16:creationId xmlns:a16="http://schemas.microsoft.com/office/drawing/2014/main" xmlns="" id="{00000000-0008-0000-0000-000092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55" name="Picture 1">
          <a:extLst>
            <a:ext uri="{FF2B5EF4-FFF2-40B4-BE49-F238E27FC236}">
              <a16:creationId xmlns:a16="http://schemas.microsoft.com/office/drawing/2014/main" xmlns="" id="{00000000-0008-0000-0000-000093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56" name="Picture 1">
          <a:extLst>
            <a:ext uri="{FF2B5EF4-FFF2-40B4-BE49-F238E27FC236}">
              <a16:creationId xmlns:a16="http://schemas.microsoft.com/office/drawing/2014/main" xmlns="" id="{00000000-0008-0000-0000-000094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57" name="Picture 1">
          <a:extLst>
            <a:ext uri="{FF2B5EF4-FFF2-40B4-BE49-F238E27FC236}">
              <a16:creationId xmlns:a16="http://schemas.microsoft.com/office/drawing/2014/main" xmlns="" id="{00000000-0008-0000-0000-000095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58" name="Picture 1">
          <a:extLst>
            <a:ext uri="{FF2B5EF4-FFF2-40B4-BE49-F238E27FC236}">
              <a16:creationId xmlns:a16="http://schemas.microsoft.com/office/drawing/2014/main" xmlns="" id="{00000000-0008-0000-0000-000096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59" name="Picture 1">
          <a:extLst>
            <a:ext uri="{FF2B5EF4-FFF2-40B4-BE49-F238E27FC236}">
              <a16:creationId xmlns:a16="http://schemas.microsoft.com/office/drawing/2014/main" xmlns="" id="{00000000-0008-0000-0000-000097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60" name="Picture 1">
          <a:extLst>
            <a:ext uri="{FF2B5EF4-FFF2-40B4-BE49-F238E27FC236}">
              <a16:creationId xmlns:a16="http://schemas.microsoft.com/office/drawing/2014/main" xmlns="" id="{00000000-0008-0000-0000-000098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61" name="Picture 1">
          <a:extLst>
            <a:ext uri="{FF2B5EF4-FFF2-40B4-BE49-F238E27FC236}">
              <a16:creationId xmlns:a16="http://schemas.microsoft.com/office/drawing/2014/main" xmlns="" id="{00000000-0008-0000-0000-000099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62" name="Picture 1">
          <a:extLst>
            <a:ext uri="{FF2B5EF4-FFF2-40B4-BE49-F238E27FC236}">
              <a16:creationId xmlns:a16="http://schemas.microsoft.com/office/drawing/2014/main" xmlns="" id="{00000000-0008-0000-0000-00009A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63" name="Picture 1">
          <a:extLst>
            <a:ext uri="{FF2B5EF4-FFF2-40B4-BE49-F238E27FC236}">
              <a16:creationId xmlns:a16="http://schemas.microsoft.com/office/drawing/2014/main" xmlns="" id="{00000000-0008-0000-0000-00009B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64" name="Picture 1">
          <a:extLst>
            <a:ext uri="{FF2B5EF4-FFF2-40B4-BE49-F238E27FC236}">
              <a16:creationId xmlns:a16="http://schemas.microsoft.com/office/drawing/2014/main" xmlns="" id="{00000000-0008-0000-0000-00009C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65" name="Picture 1">
          <a:extLst>
            <a:ext uri="{FF2B5EF4-FFF2-40B4-BE49-F238E27FC236}">
              <a16:creationId xmlns:a16="http://schemas.microsoft.com/office/drawing/2014/main" xmlns="" id="{00000000-0008-0000-0000-00009D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66" name="Picture 1">
          <a:extLst>
            <a:ext uri="{FF2B5EF4-FFF2-40B4-BE49-F238E27FC236}">
              <a16:creationId xmlns:a16="http://schemas.microsoft.com/office/drawing/2014/main" xmlns="" id="{00000000-0008-0000-0000-00009E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67" name="Picture 1">
          <a:extLst>
            <a:ext uri="{FF2B5EF4-FFF2-40B4-BE49-F238E27FC236}">
              <a16:creationId xmlns:a16="http://schemas.microsoft.com/office/drawing/2014/main" xmlns="" id="{00000000-0008-0000-0000-00009F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68" name="Picture 1">
          <a:extLst>
            <a:ext uri="{FF2B5EF4-FFF2-40B4-BE49-F238E27FC236}">
              <a16:creationId xmlns:a16="http://schemas.microsoft.com/office/drawing/2014/main" xmlns="" id="{00000000-0008-0000-0000-0000A0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69" name="Picture 1">
          <a:extLst>
            <a:ext uri="{FF2B5EF4-FFF2-40B4-BE49-F238E27FC236}">
              <a16:creationId xmlns:a16="http://schemas.microsoft.com/office/drawing/2014/main" xmlns="" id="{00000000-0008-0000-0000-0000A1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70" name="Picture 1">
          <a:extLst>
            <a:ext uri="{FF2B5EF4-FFF2-40B4-BE49-F238E27FC236}">
              <a16:creationId xmlns:a16="http://schemas.microsoft.com/office/drawing/2014/main" xmlns="" id="{00000000-0008-0000-0000-0000A2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71" name="Picture 1">
          <a:extLst>
            <a:ext uri="{FF2B5EF4-FFF2-40B4-BE49-F238E27FC236}">
              <a16:creationId xmlns:a16="http://schemas.microsoft.com/office/drawing/2014/main" xmlns="" id="{00000000-0008-0000-0000-0000A3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72" name="Picture 1">
          <a:extLst>
            <a:ext uri="{FF2B5EF4-FFF2-40B4-BE49-F238E27FC236}">
              <a16:creationId xmlns:a16="http://schemas.microsoft.com/office/drawing/2014/main" xmlns="" id="{00000000-0008-0000-0000-0000A4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73" name="Picture 1">
          <a:extLst>
            <a:ext uri="{FF2B5EF4-FFF2-40B4-BE49-F238E27FC236}">
              <a16:creationId xmlns:a16="http://schemas.microsoft.com/office/drawing/2014/main" xmlns="" id="{00000000-0008-0000-0000-0000A5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74" name="Picture 1">
          <a:extLst>
            <a:ext uri="{FF2B5EF4-FFF2-40B4-BE49-F238E27FC236}">
              <a16:creationId xmlns:a16="http://schemas.microsoft.com/office/drawing/2014/main" xmlns="" id="{00000000-0008-0000-0000-0000A6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75" name="Picture 1">
          <a:extLst>
            <a:ext uri="{FF2B5EF4-FFF2-40B4-BE49-F238E27FC236}">
              <a16:creationId xmlns:a16="http://schemas.microsoft.com/office/drawing/2014/main" xmlns="" id="{00000000-0008-0000-0000-0000A7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76" name="Picture 1">
          <a:extLst>
            <a:ext uri="{FF2B5EF4-FFF2-40B4-BE49-F238E27FC236}">
              <a16:creationId xmlns:a16="http://schemas.microsoft.com/office/drawing/2014/main" xmlns="" id="{00000000-0008-0000-0000-0000A8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77" name="Picture 1">
          <a:extLst>
            <a:ext uri="{FF2B5EF4-FFF2-40B4-BE49-F238E27FC236}">
              <a16:creationId xmlns:a16="http://schemas.microsoft.com/office/drawing/2014/main" xmlns="" id="{00000000-0008-0000-0000-0000A9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78" name="Picture 1">
          <a:extLst>
            <a:ext uri="{FF2B5EF4-FFF2-40B4-BE49-F238E27FC236}">
              <a16:creationId xmlns:a16="http://schemas.microsoft.com/office/drawing/2014/main" xmlns="" id="{00000000-0008-0000-0000-0000AA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79" name="Picture 1">
          <a:extLst>
            <a:ext uri="{FF2B5EF4-FFF2-40B4-BE49-F238E27FC236}">
              <a16:creationId xmlns:a16="http://schemas.microsoft.com/office/drawing/2014/main" xmlns="" id="{00000000-0008-0000-0000-0000AB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80" name="Picture 1">
          <a:extLst>
            <a:ext uri="{FF2B5EF4-FFF2-40B4-BE49-F238E27FC236}">
              <a16:creationId xmlns:a16="http://schemas.microsoft.com/office/drawing/2014/main" xmlns="" id="{00000000-0008-0000-0000-0000AC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81" name="Picture 1">
          <a:extLst>
            <a:ext uri="{FF2B5EF4-FFF2-40B4-BE49-F238E27FC236}">
              <a16:creationId xmlns:a16="http://schemas.microsoft.com/office/drawing/2014/main" xmlns="" id="{00000000-0008-0000-0000-0000AD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82" name="Picture 1">
          <a:extLst>
            <a:ext uri="{FF2B5EF4-FFF2-40B4-BE49-F238E27FC236}">
              <a16:creationId xmlns:a16="http://schemas.microsoft.com/office/drawing/2014/main" xmlns="" id="{00000000-0008-0000-0000-0000AE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83" name="Picture 1">
          <a:extLst>
            <a:ext uri="{FF2B5EF4-FFF2-40B4-BE49-F238E27FC236}">
              <a16:creationId xmlns:a16="http://schemas.microsoft.com/office/drawing/2014/main" xmlns="" id="{00000000-0008-0000-0000-0000AF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84" name="Picture 1">
          <a:extLst>
            <a:ext uri="{FF2B5EF4-FFF2-40B4-BE49-F238E27FC236}">
              <a16:creationId xmlns:a16="http://schemas.microsoft.com/office/drawing/2014/main" xmlns="" id="{00000000-0008-0000-0000-0000B0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85" name="Picture 1">
          <a:extLst>
            <a:ext uri="{FF2B5EF4-FFF2-40B4-BE49-F238E27FC236}">
              <a16:creationId xmlns:a16="http://schemas.microsoft.com/office/drawing/2014/main" xmlns="" id="{00000000-0008-0000-0000-0000B1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86" name="Picture 1">
          <a:extLst>
            <a:ext uri="{FF2B5EF4-FFF2-40B4-BE49-F238E27FC236}">
              <a16:creationId xmlns:a16="http://schemas.microsoft.com/office/drawing/2014/main" xmlns="" id="{00000000-0008-0000-0000-0000B2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87" name="Picture 1">
          <a:extLst>
            <a:ext uri="{FF2B5EF4-FFF2-40B4-BE49-F238E27FC236}">
              <a16:creationId xmlns:a16="http://schemas.microsoft.com/office/drawing/2014/main" xmlns="" id="{00000000-0008-0000-0000-0000B3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88" name="Picture 1">
          <a:extLst>
            <a:ext uri="{FF2B5EF4-FFF2-40B4-BE49-F238E27FC236}">
              <a16:creationId xmlns:a16="http://schemas.microsoft.com/office/drawing/2014/main" xmlns="" id="{00000000-0008-0000-0000-0000B4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89" name="Picture 1">
          <a:extLst>
            <a:ext uri="{FF2B5EF4-FFF2-40B4-BE49-F238E27FC236}">
              <a16:creationId xmlns:a16="http://schemas.microsoft.com/office/drawing/2014/main" xmlns="" id="{00000000-0008-0000-0000-0000B5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90" name="Picture 1">
          <a:extLst>
            <a:ext uri="{FF2B5EF4-FFF2-40B4-BE49-F238E27FC236}">
              <a16:creationId xmlns:a16="http://schemas.microsoft.com/office/drawing/2014/main" xmlns="" id="{00000000-0008-0000-0000-0000B6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91" name="Picture 1">
          <a:extLst>
            <a:ext uri="{FF2B5EF4-FFF2-40B4-BE49-F238E27FC236}">
              <a16:creationId xmlns:a16="http://schemas.microsoft.com/office/drawing/2014/main" xmlns="" id="{00000000-0008-0000-0000-0000B7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92" name="Picture 1">
          <a:extLst>
            <a:ext uri="{FF2B5EF4-FFF2-40B4-BE49-F238E27FC236}">
              <a16:creationId xmlns:a16="http://schemas.microsoft.com/office/drawing/2014/main" xmlns="" id="{00000000-0008-0000-0000-0000B8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93" name="Picture 1">
          <a:extLst>
            <a:ext uri="{FF2B5EF4-FFF2-40B4-BE49-F238E27FC236}">
              <a16:creationId xmlns:a16="http://schemas.microsoft.com/office/drawing/2014/main" xmlns="" id="{00000000-0008-0000-0000-0000B9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94" name="Picture 1">
          <a:extLst>
            <a:ext uri="{FF2B5EF4-FFF2-40B4-BE49-F238E27FC236}">
              <a16:creationId xmlns:a16="http://schemas.microsoft.com/office/drawing/2014/main" xmlns="" id="{00000000-0008-0000-0000-0000BA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95" name="Picture 1">
          <a:extLst>
            <a:ext uri="{FF2B5EF4-FFF2-40B4-BE49-F238E27FC236}">
              <a16:creationId xmlns:a16="http://schemas.microsoft.com/office/drawing/2014/main" xmlns="" id="{00000000-0008-0000-0000-0000BB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96" name="Picture 1">
          <a:extLst>
            <a:ext uri="{FF2B5EF4-FFF2-40B4-BE49-F238E27FC236}">
              <a16:creationId xmlns:a16="http://schemas.microsoft.com/office/drawing/2014/main" xmlns="" id="{00000000-0008-0000-0000-0000BC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97" name="Picture 1">
          <a:extLst>
            <a:ext uri="{FF2B5EF4-FFF2-40B4-BE49-F238E27FC236}">
              <a16:creationId xmlns:a16="http://schemas.microsoft.com/office/drawing/2014/main" xmlns="" id="{00000000-0008-0000-0000-0000BD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98" name="Picture 1">
          <a:extLst>
            <a:ext uri="{FF2B5EF4-FFF2-40B4-BE49-F238E27FC236}">
              <a16:creationId xmlns:a16="http://schemas.microsoft.com/office/drawing/2014/main" xmlns="" id="{00000000-0008-0000-0000-0000BE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199" name="Picture 1">
          <a:extLst>
            <a:ext uri="{FF2B5EF4-FFF2-40B4-BE49-F238E27FC236}">
              <a16:creationId xmlns:a16="http://schemas.microsoft.com/office/drawing/2014/main" xmlns="" id="{00000000-0008-0000-0000-0000BF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00" name="Picture 1">
          <a:extLst>
            <a:ext uri="{FF2B5EF4-FFF2-40B4-BE49-F238E27FC236}">
              <a16:creationId xmlns:a16="http://schemas.microsoft.com/office/drawing/2014/main" xmlns="" id="{00000000-0008-0000-0000-0000C0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01" name="Picture 1">
          <a:extLst>
            <a:ext uri="{FF2B5EF4-FFF2-40B4-BE49-F238E27FC236}">
              <a16:creationId xmlns:a16="http://schemas.microsoft.com/office/drawing/2014/main" xmlns="" id="{00000000-0008-0000-0000-0000C1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02" name="Picture 1">
          <a:extLst>
            <a:ext uri="{FF2B5EF4-FFF2-40B4-BE49-F238E27FC236}">
              <a16:creationId xmlns:a16="http://schemas.microsoft.com/office/drawing/2014/main" xmlns="" id="{00000000-0008-0000-0000-0000C2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03" name="Picture 1">
          <a:extLst>
            <a:ext uri="{FF2B5EF4-FFF2-40B4-BE49-F238E27FC236}">
              <a16:creationId xmlns:a16="http://schemas.microsoft.com/office/drawing/2014/main" xmlns="" id="{00000000-0008-0000-0000-0000C3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04" name="Picture 1">
          <a:extLst>
            <a:ext uri="{FF2B5EF4-FFF2-40B4-BE49-F238E27FC236}">
              <a16:creationId xmlns:a16="http://schemas.microsoft.com/office/drawing/2014/main" xmlns="" id="{00000000-0008-0000-0000-0000C4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05" name="Picture 1">
          <a:extLst>
            <a:ext uri="{FF2B5EF4-FFF2-40B4-BE49-F238E27FC236}">
              <a16:creationId xmlns:a16="http://schemas.microsoft.com/office/drawing/2014/main" xmlns="" id="{00000000-0008-0000-0000-0000C5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06" name="Picture 1">
          <a:extLst>
            <a:ext uri="{FF2B5EF4-FFF2-40B4-BE49-F238E27FC236}">
              <a16:creationId xmlns:a16="http://schemas.microsoft.com/office/drawing/2014/main" xmlns="" id="{00000000-0008-0000-0000-0000C6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07" name="Picture 1">
          <a:extLst>
            <a:ext uri="{FF2B5EF4-FFF2-40B4-BE49-F238E27FC236}">
              <a16:creationId xmlns:a16="http://schemas.microsoft.com/office/drawing/2014/main" xmlns="" id="{00000000-0008-0000-0000-0000C7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08" name="Picture 1">
          <a:extLst>
            <a:ext uri="{FF2B5EF4-FFF2-40B4-BE49-F238E27FC236}">
              <a16:creationId xmlns:a16="http://schemas.microsoft.com/office/drawing/2014/main" xmlns="" id="{00000000-0008-0000-0000-0000C8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09" name="Picture 1">
          <a:extLst>
            <a:ext uri="{FF2B5EF4-FFF2-40B4-BE49-F238E27FC236}">
              <a16:creationId xmlns:a16="http://schemas.microsoft.com/office/drawing/2014/main" xmlns="" id="{00000000-0008-0000-0000-0000C9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10" name="Picture 1">
          <a:extLst>
            <a:ext uri="{FF2B5EF4-FFF2-40B4-BE49-F238E27FC236}">
              <a16:creationId xmlns:a16="http://schemas.microsoft.com/office/drawing/2014/main" xmlns="" id="{00000000-0008-0000-0000-0000CA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11" name="Picture 1">
          <a:extLst>
            <a:ext uri="{FF2B5EF4-FFF2-40B4-BE49-F238E27FC236}">
              <a16:creationId xmlns:a16="http://schemas.microsoft.com/office/drawing/2014/main" xmlns="" id="{00000000-0008-0000-0000-0000CB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12" name="Picture 1">
          <a:extLst>
            <a:ext uri="{FF2B5EF4-FFF2-40B4-BE49-F238E27FC236}">
              <a16:creationId xmlns:a16="http://schemas.microsoft.com/office/drawing/2014/main" xmlns="" id="{00000000-0008-0000-0000-0000CC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13" name="Picture 1">
          <a:extLst>
            <a:ext uri="{FF2B5EF4-FFF2-40B4-BE49-F238E27FC236}">
              <a16:creationId xmlns:a16="http://schemas.microsoft.com/office/drawing/2014/main" xmlns="" id="{00000000-0008-0000-0000-0000CD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14" name="Picture 1">
          <a:extLst>
            <a:ext uri="{FF2B5EF4-FFF2-40B4-BE49-F238E27FC236}">
              <a16:creationId xmlns:a16="http://schemas.microsoft.com/office/drawing/2014/main" xmlns="" id="{00000000-0008-0000-0000-0000CE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15" name="Picture 1">
          <a:extLst>
            <a:ext uri="{FF2B5EF4-FFF2-40B4-BE49-F238E27FC236}">
              <a16:creationId xmlns:a16="http://schemas.microsoft.com/office/drawing/2014/main" xmlns="" id="{00000000-0008-0000-0000-0000CF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16" name="Picture 1">
          <a:extLst>
            <a:ext uri="{FF2B5EF4-FFF2-40B4-BE49-F238E27FC236}">
              <a16:creationId xmlns:a16="http://schemas.microsoft.com/office/drawing/2014/main" xmlns="" id="{00000000-0008-0000-0000-0000D0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8097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1217" name="Picture 1">
          <a:extLst>
            <a:ext uri="{FF2B5EF4-FFF2-40B4-BE49-F238E27FC236}">
              <a16:creationId xmlns:a16="http://schemas.microsoft.com/office/drawing/2014/main" xmlns="" id="{00000000-0008-0000-0000-0000D1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1218" name="Picture 1">
          <a:extLst>
            <a:ext uri="{FF2B5EF4-FFF2-40B4-BE49-F238E27FC236}">
              <a16:creationId xmlns:a16="http://schemas.microsoft.com/office/drawing/2014/main" xmlns="" id="{00000000-0008-0000-0000-0000D2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1219" name="Picture 1">
          <a:extLst>
            <a:ext uri="{FF2B5EF4-FFF2-40B4-BE49-F238E27FC236}">
              <a16:creationId xmlns:a16="http://schemas.microsoft.com/office/drawing/2014/main" xmlns="" id="{00000000-0008-0000-0000-0000D3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1220" name="Picture 1">
          <a:extLst>
            <a:ext uri="{FF2B5EF4-FFF2-40B4-BE49-F238E27FC236}">
              <a16:creationId xmlns:a16="http://schemas.microsoft.com/office/drawing/2014/main" xmlns="" id="{00000000-0008-0000-0000-0000D4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1221" name="Picture 1">
          <a:extLst>
            <a:ext uri="{FF2B5EF4-FFF2-40B4-BE49-F238E27FC236}">
              <a16:creationId xmlns:a16="http://schemas.microsoft.com/office/drawing/2014/main" xmlns="" id="{00000000-0008-0000-0000-0000D5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1222" name="Picture 1">
          <a:extLst>
            <a:ext uri="{FF2B5EF4-FFF2-40B4-BE49-F238E27FC236}">
              <a16:creationId xmlns:a16="http://schemas.microsoft.com/office/drawing/2014/main" xmlns="" id="{00000000-0008-0000-0000-0000D6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1223" name="Picture 1">
          <a:extLst>
            <a:ext uri="{FF2B5EF4-FFF2-40B4-BE49-F238E27FC236}">
              <a16:creationId xmlns:a16="http://schemas.microsoft.com/office/drawing/2014/main" xmlns="" id="{00000000-0008-0000-0000-0000D7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1224" name="Picture 1">
          <a:extLst>
            <a:ext uri="{FF2B5EF4-FFF2-40B4-BE49-F238E27FC236}">
              <a16:creationId xmlns:a16="http://schemas.microsoft.com/office/drawing/2014/main" xmlns="" id="{00000000-0008-0000-0000-0000D8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1225" name="Picture 1">
          <a:extLst>
            <a:ext uri="{FF2B5EF4-FFF2-40B4-BE49-F238E27FC236}">
              <a16:creationId xmlns:a16="http://schemas.microsoft.com/office/drawing/2014/main" xmlns="" id="{00000000-0008-0000-0000-0000D9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1226" name="Picture 1">
          <a:extLst>
            <a:ext uri="{FF2B5EF4-FFF2-40B4-BE49-F238E27FC236}">
              <a16:creationId xmlns:a16="http://schemas.microsoft.com/office/drawing/2014/main" xmlns="" id="{00000000-0008-0000-0000-0000DA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1227" name="Picture 1">
          <a:extLst>
            <a:ext uri="{FF2B5EF4-FFF2-40B4-BE49-F238E27FC236}">
              <a16:creationId xmlns:a16="http://schemas.microsoft.com/office/drawing/2014/main" xmlns="" id="{00000000-0008-0000-0000-0000DB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11228" name="Picture 1">
          <a:extLst>
            <a:ext uri="{FF2B5EF4-FFF2-40B4-BE49-F238E27FC236}">
              <a16:creationId xmlns:a16="http://schemas.microsoft.com/office/drawing/2014/main" xmlns="" id="{00000000-0008-0000-0000-0000DC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776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29" name="Picture 1">
          <a:extLst>
            <a:ext uri="{FF2B5EF4-FFF2-40B4-BE49-F238E27FC236}">
              <a16:creationId xmlns:a16="http://schemas.microsoft.com/office/drawing/2014/main" xmlns="" id="{00000000-0008-0000-0000-0000DD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4372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30" name="Picture 1">
          <a:extLst>
            <a:ext uri="{FF2B5EF4-FFF2-40B4-BE49-F238E27FC236}">
              <a16:creationId xmlns:a16="http://schemas.microsoft.com/office/drawing/2014/main" xmlns="" id="{00000000-0008-0000-0000-0000DE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4372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31" name="Picture 1">
          <a:extLst>
            <a:ext uri="{FF2B5EF4-FFF2-40B4-BE49-F238E27FC236}">
              <a16:creationId xmlns:a16="http://schemas.microsoft.com/office/drawing/2014/main" xmlns="" id="{00000000-0008-0000-0000-0000DF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4372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32" name="Picture 1">
          <a:extLst>
            <a:ext uri="{FF2B5EF4-FFF2-40B4-BE49-F238E27FC236}">
              <a16:creationId xmlns:a16="http://schemas.microsoft.com/office/drawing/2014/main" xmlns="" id="{00000000-0008-0000-0000-0000E0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4372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33" name="Picture 1">
          <a:extLst>
            <a:ext uri="{FF2B5EF4-FFF2-40B4-BE49-F238E27FC236}">
              <a16:creationId xmlns:a16="http://schemas.microsoft.com/office/drawing/2014/main" xmlns="" id="{00000000-0008-0000-0000-0000E1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4372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34" name="Picture 1">
          <a:extLst>
            <a:ext uri="{FF2B5EF4-FFF2-40B4-BE49-F238E27FC236}">
              <a16:creationId xmlns:a16="http://schemas.microsoft.com/office/drawing/2014/main" xmlns="" id="{00000000-0008-0000-0000-0000E2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4372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35" name="Picture 1">
          <a:extLst>
            <a:ext uri="{FF2B5EF4-FFF2-40B4-BE49-F238E27FC236}">
              <a16:creationId xmlns:a16="http://schemas.microsoft.com/office/drawing/2014/main" xmlns="" id="{00000000-0008-0000-0000-0000E3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4372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36" name="Picture 1">
          <a:extLst>
            <a:ext uri="{FF2B5EF4-FFF2-40B4-BE49-F238E27FC236}">
              <a16:creationId xmlns:a16="http://schemas.microsoft.com/office/drawing/2014/main" xmlns="" id="{00000000-0008-0000-0000-0000E4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4372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37" name="Picture 1">
          <a:extLst>
            <a:ext uri="{FF2B5EF4-FFF2-40B4-BE49-F238E27FC236}">
              <a16:creationId xmlns:a16="http://schemas.microsoft.com/office/drawing/2014/main" xmlns="" id="{00000000-0008-0000-0000-0000E5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4372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38" name="Picture 1">
          <a:extLst>
            <a:ext uri="{FF2B5EF4-FFF2-40B4-BE49-F238E27FC236}">
              <a16:creationId xmlns:a16="http://schemas.microsoft.com/office/drawing/2014/main" xmlns="" id="{00000000-0008-0000-0000-0000E6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4372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39" name="Picture 1">
          <a:extLst>
            <a:ext uri="{FF2B5EF4-FFF2-40B4-BE49-F238E27FC236}">
              <a16:creationId xmlns:a16="http://schemas.microsoft.com/office/drawing/2014/main" xmlns="" id="{00000000-0008-0000-0000-0000E7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4372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40" name="Picture 1">
          <a:extLst>
            <a:ext uri="{FF2B5EF4-FFF2-40B4-BE49-F238E27FC236}">
              <a16:creationId xmlns:a16="http://schemas.microsoft.com/office/drawing/2014/main" xmlns="" id="{00000000-0008-0000-0000-0000E8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4372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41" name="Picture 1">
          <a:extLst>
            <a:ext uri="{FF2B5EF4-FFF2-40B4-BE49-F238E27FC236}">
              <a16:creationId xmlns:a16="http://schemas.microsoft.com/office/drawing/2014/main" xmlns="" id="{00000000-0008-0000-0000-0000E9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06374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42" name="Picture 1">
          <a:extLst>
            <a:ext uri="{FF2B5EF4-FFF2-40B4-BE49-F238E27FC236}">
              <a16:creationId xmlns:a16="http://schemas.microsoft.com/office/drawing/2014/main" xmlns="" id="{00000000-0008-0000-0000-0000EA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06374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43" name="Picture 1">
          <a:extLst>
            <a:ext uri="{FF2B5EF4-FFF2-40B4-BE49-F238E27FC236}">
              <a16:creationId xmlns:a16="http://schemas.microsoft.com/office/drawing/2014/main" xmlns="" id="{00000000-0008-0000-0000-0000EB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06374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44" name="Picture 1">
          <a:extLst>
            <a:ext uri="{FF2B5EF4-FFF2-40B4-BE49-F238E27FC236}">
              <a16:creationId xmlns:a16="http://schemas.microsoft.com/office/drawing/2014/main" xmlns="" id="{00000000-0008-0000-0000-0000EC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06374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45" name="Picture 1">
          <a:extLst>
            <a:ext uri="{FF2B5EF4-FFF2-40B4-BE49-F238E27FC236}">
              <a16:creationId xmlns:a16="http://schemas.microsoft.com/office/drawing/2014/main" xmlns="" id="{00000000-0008-0000-0000-0000ED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06374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46" name="Picture 1">
          <a:extLst>
            <a:ext uri="{FF2B5EF4-FFF2-40B4-BE49-F238E27FC236}">
              <a16:creationId xmlns:a16="http://schemas.microsoft.com/office/drawing/2014/main" xmlns="" id="{00000000-0008-0000-0000-0000EE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06374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47" name="Picture 1">
          <a:extLst>
            <a:ext uri="{FF2B5EF4-FFF2-40B4-BE49-F238E27FC236}">
              <a16:creationId xmlns:a16="http://schemas.microsoft.com/office/drawing/2014/main" xmlns="" id="{00000000-0008-0000-0000-0000EF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06374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48" name="Picture 1">
          <a:extLst>
            <a:ext uri="{FF2B5EF4-FFF2-40B4-BE49-F238E27FC236}">
              <a16:creationId xmlns:a16="http://schemas.microsoft.com/office/drawing/2014/main" xmlns="" id="{00000000-0008-0000-0000-0000F0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06374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49" name="Picture 1">
          <a:extLst>
            <a:ext uri="{FF2B5EF4-FFF2-40B4-BE49-F238E27FC236}">
              <a16:creationId xmlns:a16="http://schemas.microsoft.com/office/drawing/2014/main" xmlns="" id="{00000000-0008-0000-0000-0000F1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06374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50" name="Picture 1">
          <a:extLst>
            <a:ext uri="{FF2B5EF4-FFF2-40B4-BE49-F238E27FC236}">
              <a16:creationId xmlns:a16="http://schemas.microsoft.com/office/drawing/2014/main" xmlns="" id="{00000000-0008-0000-0000-0000F2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06374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51" name="Picture 1">
          <a:extLst>
            <a:ext uri="{FF2B5EF4-FFF2-40B4-BE49-F238E27FC236}">
              <a16:creationId xmlns:a16="http://schemas.microsoft.com/office/drawing/2014/main" xmlns="" id="{00000000-0008-0000-0000-0000F3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06374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252" name="Picture 1">
          <a:extLst>
            <a:ext uri="{FF2B5EF4-FFF2-40B4-BE49-F238E27FC236}">
              <a16:creationId xmlns:a16="http://schemas.microsoft.com/office/drawing/2014/main" xmlns="" id="{00000000-0008-0000-0000-0000F4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06374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53" name="Picture 1">
          <a:extLst>
            <a:ext uri="{FF2B5EF4-FFF2-40B4-BE49-F238E27FC236}">
              <a16:creationId xmlns:a16="http://schemas.microsoft.com/office/drawing/2014/main" xmlns="" id="{00000000-0008-0000-0000-0000F5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54" name="Picture 2">
          <a:extLst>
            <a:ext uri="{FF2B5EF4-FFF2-40B4-BE49-F238E27FC236}">
              <a16:creationId xmlns:a16="http://schemas.microsoft.com/office/drawing/2014/main" xmlns="" id="{00000000-0008-0000-0000-0000F6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55" name="Picture 1">
          <a:extLst>
            <a:ext uri="{FF2B5EF4-FFF2-40B4-BE49-F238E27FC236}">
              <a16:creationId xmlns:a16="http://schemas.microsoft.com/office/drawing/2014/main" xmlns="" id="{00000000-0008-0000-0000-0000F7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56" name="Picture 1">
          <a:extLst>
            <a:ext uri="{FF2B5EF4-FFF2-40B4-BE49-F238E27FC236}">
              <a16:creationId xmlns:a16="http://schemas.microsoft.com/office/drawing/2014/main" xmlns="" id="{00000000-0008-0000-0000-0000F8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57" name="Picture 1">
          <a:extLst>
            <a:ext uri="{FF2B5EF4-FFF2-40B4-BE49-F238E27FC236}">
              <a16:creationId xmlns:a16="http://schemas.microsoft.com/office/drawing/2014/main" xmlns="" id="{00000000-0008-0000-0000-0000F9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58" name="Picture 1">
          <a:extLst>
            <a:ext uri="{FF2B5EF4-FFF2-40B4-BE49-F238E27FC236}">
              <a16:creationId xmlns:a16="http://schemas.microsoft.com/office/drawing/2014/main" xmlns="" id="{00000000-0008-0000-0000-0000FA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59" name="Picture 1">
          <a:extLst>
            <a:ext uri="{FF2B5EF4-FFF2-40B4-BE49-F238E27FC236}">
              <a16:creationId xmlns:a16="http://schemas.microsoft.com/office/drawing/2014/main" xmlns="" id="{00000000-0008-0000-0000-0000FB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60" name="Picture 1">
          <a:extLst>
            <a:ext uri="{FF2B5EF4-FFF2-40B4-BE49-F238E27FC236}">
              <a16:creationId xmlns:a16="http://schemas.microsoft.com/office/drawing/2014/main" xmlns="" id="{00000000-0008-0000-0000-0000FC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61" name="Picture 1">
          <a:extLst>
            <a:ext uri="{FF2B5EF4-FFF2-40B4-BE49-F238E27FC236}">
              <a16:creationId xmlns:a16="http://schemas.microsoft.com/office/drawing/2014/main" xmlns="" id="{00000000-0008-0000-0000-0000FD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62" name="Picture 1">
          <a:extLst>
            <a:ext uri="{FF2B5EF4-FFF2-40B4-BE49-F238E27FC236}">
              <a16:creationId xmlns:a16="http://schemas.microsoft.com/office/drawing/2014/main" xmlns="" id="{00000000-0008-0000-0000-0000FE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63" name="Picture 1">
          <a:extLst>
            <a:ext uri="{FF2B5EF4-FFF2-40B4-BE49-F238E27FC236}">
              <a16:creationId xmlns:a16="http://schemas.microsoft.com/office/drawing/2014/main" xmlns="" id="{00000000-0008-0000-0000-0000FF2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64" name="Picture 1">
          <a:extLst>
            <a:ext uri="{FF2B5EF4-FFF2-40B4-BE49-F238E27FC236}">
              <a16:creationId xmlns:a16="http://schemas.microsoft.com/office/drawing/2014/main" xmlns="" id="{00000000-0008-0000-0000-000000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65" name="Picture 1">
          <a:extLst>
            <a:ext uri="{FF2B5EF4-FFF2-40B4-BE49-F238E27FC236}">
              <a16:creationId xmlns:a16="http://schemas.microsoft.com/office/drawing/2014/main" xmlns="" id="{00000000-0008-0000-0000-00000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66" name="Picture 1">
          <a:extLst>
            <a:ext uri="{FF2B5EF4-FFF2-40B4-BE49-F238E27FC236}">
              <a16:creationId xmlns:a16="http://schemas.microsoft.com/office/drawing/2014/main" xmlns="" id="{00000000-0008-0000-0000-000002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67" name="Picture 1">
          <a:extLst>
            <a:ext uri="{FF2B5EF4-FFF2-40B4-BE49-F238E27FC236}">
              <a16:creationId xmlns:a16="http://schemas.microsoft.com/office/drawing/2014/main" xmlns="" id="{00000000-0008-0000-0000-000003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68" name="Picture 1">
          <a:extLst>
            <a:ext uri="{FF2B5EF4-FFF2-40B4-BE49-F238E27FC236}">
              <a16:creationId xmlns:a16="http://schemas.microsoft.com/office/drawing/2014/main" xmlns="" id="{00000000-0008-0000-0000-00000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69" name="Picture 1">
          <a:extLst>
            <a:ext uri="{FF2B5EF4-FFF2-40B4-BE49-F238E27FC236}">
              <a16:creationId xmlns:a16="http://schemas.microsoft.com/office/drawing/2014/main" xmlns="" id="{00000000-0008-0000-0000-00000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70" name="Picture 1">
          <a:extLst>
            <a:ext uri="{FF2B5EF4-FFF2-40B4-BE49-F238E27FC236}">
              <a16:creationId xmlns:a16="http://schemas.microsoft.com/office/drawing/2014/main" xmlns="" id="{00000000-0008-0000-0000-00000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71" name="Picture 1">
          <a:extLst>
            <a:ext uri="{FF2B5EF4-FFF2-40B4-BE49-F238E27FC236}">
              <a16:creationId xmlns:a16="http://schemas.microsoft.com/office/drawing/2014/main" xmlns="" id="{00000000-0008-0000-0000-000007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72" name="Picture 1">
          <a:extLst>
            <a:ext uri="{FF2B5EF4-FFF2-40B4-BE49-F238E27FC236}">
              <a16:creationId xmlns:a16="http://schemas.microsoft.com/office/drawing/2014/main" xmlns="" id="{00000000-0008-0000-0000-000008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73" name="Picture 1">
          <a:extLst>
            <a:ext uri="{FF2B5EF4-FFF2-40B4-BE49-F238E27FC236}">
              <a16:creationId xmlns:a16="http://schemas.microsoft.com/office/drawing/2014/main" xmlns="" id="{00000000-0008-0000-0000-00000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74" name="Picture 1">
          <a:extLst>
            <a:ext uri="{FF2B5EF4-FFF2-40B4-BE49-F238E27FC236}">
              <a16:creationId xmlns:a16="http://schemas.microsoft.com/office/drawing/2014/main" xmlns="" id="{00000000-0008-0000-0000-00000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75" name="Picture 1">
          <a:extLst>
            <a:ext uri="{FF2B5EF4-FFF2-40B4-BE49-F238E27FC236}">
              <a16:creationId xmlns:a16="http://schemas.microsoft.com/office/drawing/2014/main" xmlns="" id="{00000000-0008-0000-0000-00000B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76" name="Picture 1">
          <a:extLst>
            <a:ext uri="{FF2B5EF4-FFF2-40B4-BE49-F238E27FC236}">
              <a16:creationId xmlns:a16="http://schemas.microsoft.com/office/drawing/2014/main" xmlns="" id="{00000000-0008-0000-0000-00000C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77" name="Picture 1">
          <a:extLst>
            <a:ext uri="{FF2B5EF4-FFF2-40B4-BE49-F238E27FC236}">
              <a16:creationId xmlns:a16="http://schemas.microsoft.com/office/drawing/2014/main" xmlns="" id="{00000000-0008-0000-0000-00000D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78" name="Picture 1">
          <a:extLst>
            <a:ext uri="{FF2B5EF4-FFF2-40B4-BE49-F238E27FC236}">
              <a16:creationId xmlns:a16="http://schemas.microsoft.com/office/drawing/2014/main" xmlns="" id="{00000000-0008-0000-0000-00000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79" name="Picture 1">
          <a:extLst>
            <a:ext uri="{FF2B5EF4-FFF2-40B4-BE49-F238E27FC236}">
              <a16:creationId xmlns:a16="http://schemas.microsoft.com/office/drawing/2014/main" xmlns="" id="{00000000-0008-0000-0000-00000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80" name="Picture 1">
          <a:extLst>
            <a:ext uri="{FF2B5EF4-FFF2-40B4-BE49-F238E27FC236}">
              <a16:creationId xmlns:a16="http://schemas.microsoft.com/office/drawing/2014/main" xmlns="" id="{00000000-0008-0000-0000-000010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81" name="Picture 1">
          <a:extLst>
            <a:ext uri="{FF2B5EF4-FFF2-40B4-BE49-F238E27FC236}">
              <a16:creationId xmlns:a16="http://schemas.microsoft.com/office/drawing/2014/main" xmlns="" id="{00000000-0008-0000-0000-00001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82" name="Picture 1">
          <a:extLst>
            <a:ext uri="{FF2B5EF4-FFF2-40B4-BE49-F238E27FC236}">
              <a16:creationId xmlns:a16="http://schemas.microsoft.com/office/drawing/2014/main" xmlns="" id="{00000000-0008-0000-0000-000012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83" name="Picture 1">
          <a:extLst>
            <a:ext uri="{FF2B5EF4-FFF2-40B4-BE49-F238E27FC236}">
              <a16:creationId xmlns:a16="http://schemas.microsoft.com/office/drawing/2014/main" xmlns="" id="{00000000-0008-0000-0000-000013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84" name="Picture 1">
          <a:extLst>
            <a:ext uri="{FF2B5EF4-FFF2-40B4-BE49-F238E27FC236}">
              <a16:creationId xmlns:a16="http://schemas.microsoft.com/office/drawing/2014/main" xmlns="" id="{00000000-0008-0000-0000-00001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85" name="Picture 1">
          <a:extLst>
            <a:ext uri="{FF2B5EF4-FFF2-40B4-BE49-F238E27FC236}">
              <a16:creationId xmlns:a16="http://schemas.microsoft.com/office/drawing/2014/main" xmlns="" id="{00000000-0008-0000-0000-00001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86" name="Picture 1">
          <a:extLst>
            <a:ext uri="{FF2B5EF4-FFF2-40B4-BE49-F238E27FC236}">
              <a16:creationId xmlns:a16="http://schemas.microsoft.com/office/drawing/2014/main" xmlns="" id="{00000000-0008-0000-0000-00001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87" name="Picture 1">
          <a:extLst>
            <a:ext uri="{FF2B5EF4-FFF2-40B4-BE49-F238E27FC236}">
              <a16:creationId xmlns:a16="http://schemas.microsoft.com/office/drawing/2014/main" xmlns="" id="{00000000-0008-0000-0000-000017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88" name="Picture 1">
          <a:extLst>
            <a:ext uri="{FF2B5EF4-FFF2-40B4-BE49-F238E27FC236}">
              <a16:creationId xmlns:a16="http://schemas.microsoft.com/office/drawing/2014/main" xmlns="" id="{00000000-0008-0000-0000-000018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89" name="Picture 1">
          <a:extLst>
            <a:ext uri="{FF2B5EF4-FFF2-40B4-BE49-F238E27FC236}">
              <a16:creationId xmlns:a16="http://schemas.microsoft.com/office/drawing/2014/main" xmlns="" id="{00000000-0008-0000-0000-00001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90" name="Picture 1">
          <a:extLst>
            <a:ext uri="{FF2B5EF4-FFF2-40B4-BE49-F238E27FC236}">
              <a16:creationId xmlns:a16="http://schemas.microsoft.com/office/drawing/2014/main" xmlns="" id="{00000000-0008-0000-0000-00001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91" name="Picture 1">
          <a:extLst>
            <a:ext uri="{FF2B5EF4-FFF2-40B4-BE49-F238E27FC236}">
              <a16:creationId xmlns:a16="http://schemas.microsoft.com/office/drawing/2014/main" xmlns="" id="{00000000-0008-0000-0000-00001B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92" name="Picture 1">
          <a:extLst>
            <a:ext uri="{FF2B5EF4-FFF2-40B4-BE49-F238E27FC236}">
              <a16:creationId xmlns:a16="http://schemas.microsoft.com/office/drawing/2014/main" xmlns="" id="{00000000-0008-0000-0000-00001C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93" name="Picture 1">
          <a:extLst>
            <a:ext uri="{FF2B5EF4-FFF2-40B4-BE49-F238E27FC236}">
              <a16:creationId xmlns:a16="http://schemas.microsoft.com/office/drawing/2014/main" xmlns="" id="{00000000-0008-0000-0000-00001D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94" name="Picture 1">
          <a:extLst>
            <a:ext uri="{FF2B5EF4-FFF2-40B4-BE49-F238E27FC236}">
              <a16:creationId xmlns:a16="http://schemas.microsoft.com/office/drawing/2014/main" xmlns="" id="{00000000-0008-0000-0000-00001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95" name="Picture 1">
          <a:extLst>
            <a:ext uri="{FF2B5EF4-FFF2-40B4-BE49-F238E27FC236}">
              <a16:creationId xmlns:a16="http://schemas.microsoft.com/office/drawing/2014/main" xmlns="" id="{00000000-0008-0000-0000-00001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96" name="Picture 1">
          <a:extLst>
            <a:ext uri="{FF2B5EF4-FFF2-40B4-BE49-F238E27FC236}">
              <a16:creationId xmlns:a16="http://schemas.microsoft.com/office/drawing/2014/main" xmlns="" id="{00000000-0008-0000-0000-000020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97" name="Picture 1">
          <a:extLst>
            <a:ext uri="{FF2B5EF4-FFF2-40B4-BE49-F238E27FC236}">
              <a16:creationId xmlns:a16="http://schemas.microsoft.com/office/drawing/2014/main" xmlns="" id="{00000000-0008-0000-0000-00002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98" name="Picture 1">
          <a:extLst>
            <a:ext uri="{FF2B5EF4-FFF2-40B4-BE49-F238E27FC236}">
              <a16:creationId xmlns:a16="http://schemas.microsoft.com/office/drawing/2014/main" xmlns="" id="{00000000-0008-0000-0000-000022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299" name="Picture 1">
          <a:extLst>
            <a:ext uri="{FF2B5EF4-FFF2-40B4-BE49-F238E27FC236}">
              <a16:creationId xmlns:a16="http://schemas.microsoft.com/office/drawing/2014/main" xmlns="" id="{00000000-0008-0000-0000-000023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00" name="Picture 1">
          <a:extLst>
            <a:ext uri="{FF2B5EF4-FFF2-40B4-BE49-F238E27FC236}">
              <a16:creationId xmlns:a16="http://schemas.microsoft.com/office/drawing/2014/main" xmlns="" id="{00000000-0008-0000-0000-00002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01" name="Picture 1">
          <a:extLst>
            <a:ext uri="{FF2B5EF4-FFF2-40B4-BE49-F238E27FC236}">
              <a16:creationId xmlns:a16="http://schemas.microsoft.com/office/drawing/2014/main" xmlns="" id="{00000000-0008-0000-0000-00002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02" name="Picture 1">
          <a:extLst>
            <a:ext uri="{FF2B5EF4-FFF2-40B4-BE49-F238E27FC236}">
              <a16:creationId xmlns:a16="http://schemas.microsoft.com/office/drawing/2014/main" xmlns="" id="{00000000-0008-0000-0000-00002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03" name="Picture 1">
          <a:extLst>
            <a:ext uri="{FF2B5EF4-FFF2-40B4-BE49-F238E27FC236}">
              <a16:creationId xmlns:a16="http://schemas.microsoft.com/office/drawing/2014/main" xmlns="" id="{00000000-0008-0000-0000-000027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04" name="Picture 1">
          <a:extLst>
            <a:ext uri="{FF2B5EF4-FFF2-40B4-BE49-F238E27FC236}">
              <a16:creationId xmlns:a16="http://schemas.microsoft.com/office/drawing/2014/main" xmlns="" id="{00000000-0008-0000-0000-000028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05" name="Picture 1">
          <a:extLst>
            <a:ext uri="{FF2B5EF4-FFF2-40B4-BE49-F238E27FC236}">
              <a16:creationId xmlns:a16="http://schemas.microsoft.com/office/drawing/2014/main" xmlns="" id="{00000000-0008-0000-0000-00002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06" name="Picture 1">
          <a:extLst>
            <a:ext uri="{FF2B5EF4-FFF2-40B4-BE49-F238E27FC236}">
              <a16:creationId xmlns:a16="http://schemas.microsoft.com/office/drawing/2014/main" xmlns="" id="{00000000-0008-0000-0000-00002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07" name="Picture 1">
          <a:extLst>
            <a:ext uri="{FF2B5EF4-FFF2-40B4-BE49-F238E27FC236}">
              <a16:creationId xmlns:a16="http://schemas.microsoft.com/office/drawing/2014/main" xmlns="" id="{00000000-0008-0000-0000-00002B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08" name="Picture 1">
          <a:extLst>
            <a:ext uri="{FF2B5EF4-FFF2-40B4-BE49-F238E27FC236}">
              <a16:creationId xmlns:a16="http://schemas.microsoft.com/office/drawing/2014/main" xmlns="" id="{00000000-0008-0000-0000-00002C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09" name="Picture 1">
          <a:extLst>
            <a:ext uri="{FF2B5EF4-FFF2-40B4-BE49-F238E27FC236}">
              <a16:creationId xmlns:a16="http://schemas.microsoft.com/office/drawing/2014/main" xmlns="" id="{00000000-0008-0000-0000-00002D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10" name="Picture 1">
          <a:extLst>
            <a:ext uri="{FF2B5EF4-FFF2-40B4-BE49-F238E27FC236}">
              <a16:creationId xmlns:a16="http://schemas.microsoft.com/office/drawing/2014/main" xmlns="" id="{00000000-0008-0000-0000-00002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11" name="Picture 1">
          <a:extLst>
            <a:ext uri="{FF2B5EF4-FFF2-40B4-BE49-F238E27FC236}">
              <a16:creationId xmlns:a16="http://schemas.microsoft.com/office/drawing/2014/main" xmlns="" id="{00000000-0008-0000-0000-00002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12" name="Picture 1">
          <a:extLst>
            <a:ext uri="{FF2B5EF4-FFF2-40B4-BE49-F238E27FC236}">
              <a16:creationId xmlns:a16="http://schemas.microsoft.com/office/drawing/2014/main" xmlns="" id="{00000000-0008-0000-0000-000030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13" name="Picture 1">
          <a:extLst>
            <a:ext uri="{FF2B5EF4-FFF2-40B4-BE49-F238E27FC236}">
              <a16:creationId xmlns:a16="http://schemas.microsoft.com/office/drawing/2014/main" xmlns="" id="{00000000-0008-0000-0000-00003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14" name="Picture 1">
          <a:extLst>
            <a:ext uri="{FF2B5EF4-FFF2-40B4-BE49-F238E27FC236}">
              <a16:creationId xmlns:a16="http://schemas.microsoft.com/office/drawing/2014/main" xmlns="" id="{00000000-0008-0000-0000-000032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15" name="Picture 1">
          <a:extLst>
            <a:ext uri="{FF2B5EF4-FFF2-40B4-BE49-F238E27FC236}">
              <a16:creationId xmlns:a16="http://schemas.microsoft.com/office/drawing/2014/main" xmlns="" id="{00000000-0008-0000-0000-000033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16" name="Picture 1">
          <a:extLst>
            <a:ext uri="{FF2B5EF4-FFF2-40B4-BE49-F238E27FC236}">
              <a16:creationId xmlns:a16="http://schemas.microsoft.com/office/drawing/2014/main" xmlns="" id="{00000000-0008-0000-0000-00003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17" name="Picture 1">
          <a:extLst>
            <a:ext uri="{FF2B5EF4-FFF2-40B4-BE49-F238E27FC236}">
              <a16:creationId xmlns:a16="http://schemas.microsoft.com/office/drawing/2014/main" xmlns="" id="{00000000-0008-0000-0000-00003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18" name="Picture 1">
          <a:extLst>
            <a:ext uri="{FF2B5EF4-FFF2-40B4-BE49-F238E27FC236}">
              <a16:creationId xmlns:a16="http://schemas.microsoft.com/office/drawing/2014/main" xmlns="" id="{00000000-0008-0000-0000-00003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19" name="Picture 1">
          <a:extLst>
            <a:ext uri="{FF2B5EF4-FFF2-40B4-BE49-F238E27FC236}">
              <a16:creationId xmlns:a16="http://schemas.microsoft.com/office/drawing/2014/main" xmlns="" id="{00000000-0008-0000-0000-000037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20" name="Picture 1">
          <a:extLst>
            <a:ext uri="{FF2B5EF4-FFF2-40B4-BE49-F238E27FC236}">
              <a16:creationId xmlns:a16="http://schemas.microsoft.com/office/drawing/2014/main" xmlns="" id="{00000000-0008-0000-0000-000038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21" name="Picture 1">
          <a:extLst>
            <a:ext uri="{FF2B5EF4-FFF2-40B4-BE49-F238E27FC236}">
              <a16:creationId xmlns:a16="http://schemas.microsoft.com/office/drawing/2014/main" xmlns="" id="{00000000-0008-0000-0000-00003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22" name="Picture 1">
          <a:extLst>
            <a:ext uri="{FF2B5EF4-FFF2-40B4-BE49-F238E27FC236}">
              <a16:creationId xmlns:a16="http://schemas.microsoft.com/office/drawing/2014/main" xmlns="" id="{00000000-0008-0000-0000-00003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23" name="Picture 1">
          <a:extLst>
            <a:ext uri="{FF2B5EF4-FFF2-40B4-BE49-F238E27FC236}">
              <a16:creationId xmlns:a16="http://schemas.microsoft.com/office/drawing/2014/main" xmlns="" id="{00000000-0008-0000-0000-00003B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24" name="Picture 1">
          <a:extLst>
            <a:ext uri="{FF2B5EF4-FFF2-40B4-BE49-F238E27FC236}">
              <a16:creationId xmlns:a16="http://schemas.microsoft.com/office/drawing/2014/main" xmlns="" id="{00000000-0008-0000-0000-00003C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25" name="Picture 1">
          <a:extLst>
            <a:ext uri="{FF2B5EF4-FFF2-40B4-BE49-F238E27FC236}">
              <a16:creationId xmlns:a16="http://schemas.microsoft.com/office/drawing/2014/main" xmlns="" id="{00000000-0008-0000-0000-00003D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26" name="Picture 1">
          <a:extLst>
            <a:ext uri="{FF2B5EF4-FFF2-40B4-BE49-F238E27FC236}">
              <a16:creationId xmlns:a16="http://schemas.microsoft.com/office/drawing/2014/main" xmlns="" id="{00000000-0008-0000-0000-00003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27" name="Picture 1">
          <a:extLst>
            <a:ext uri="{FF2B5EF4-FFF2-40B4-BE49-F238E27FC236}">
              <a16:creationId xmlns:a16="http://schemas.microsoft.com/office/drawing/2014/main" xmlns="" id="{00000000-0008-0000-0000-00003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28" name="Picture 1">
          <a:extLst>
            <a:ext uri="{FF2B5EF4-FFF2-40B4-BE49-F238E27FC236}">
              <a16:creationId xmlns:a16="http://schemas.microsoft.com/office/drawing/2014/main" xmlns="" id="{00000000-0008-0000-0000-000040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29" name="Picture 1">
          <a:extLst>
            <a:ext uri="{FF2B5EF4-FFF2-40B4-BE49-F238E27FC236}">
              <a16:creationId xmlns:a16="http://schemas.microsoft.com/office/drawing/2014/main" xmlns="" id="{00000000-0008-0000-0000-00004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30" name="Picture 1">
          <a:extLst>
            <a:ext uri="{FF2B5EF4-FFF2-40B4-BE49-F238E27FC236}">
              <a16:creationId xmlns:a16="http://schemas.microsoft.com/office/drawing/2014/main" xmlns="" id="{00000000-0008-0000-0000-000042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31" name="Picture 1">
          <a:extLst>
            <a:ext uri="{FF2B5EF4-FFF2-40B4-BE49-F238E27FC236}">
              <a16:creationId xmlns:a16="http://schemas.microsoft.com/office/drawing/2014/main" xmlns="" id="{00000000-0008-0000-0000-000043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32" name="Picture 1">
          <a:extLst>
            <a:ext uri="{FF2B5EF4-FFF2-40B4-BE49-F238E27FC236}">
              <a16:creationId xmlns:a16="http://schemas.microsoft.com/office/drawing/2014/main" xmlns="" id="{00000000-0008-0000-0000-00004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33" name="Picture 1">
          <a:extLst>
            <a:ext uri="{FF2B5EF4-FFF2-40B4-BE49-F238E27FC236}">
              <a16:creationId xmlns:a16="http://schemas.microsoft.com/office/drawing/2014/main" xmlns="" id="{00000000-0008-0000-0000-00004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34" name="Picture 1">
          <a:extLst>
            <a:ext uri="{FF2B5EF4-FFF2-40B4-BE49-F238E27FC236}">
              <a16:creationId xmlns:a16="http://schemas.microsoft.com/office/drawing/2014/main" xmlns="" id="{00000000-0008-0000-0000-00004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35" name="Picture 1">
          <a:extLst>
            <a:ext uri="{FF2B5EF4-FFF2-40B4-BE49-F238E27FC236}">
              <a16:creationId xmlns:a16="http://schemas.microsoft.com/office/drawing/2014/main" xmlns="" id="{00000000-0008-0000-0000-000047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36" name="Picture 1">
          <a:extLst>
            <a:ext uri="{FF2B5EF4-FFF2-40B4-BE49-F238E27FC236}">
              <a16:creationId xmlns:a16="http://schemas.microsoft.com/office/drawing/2014/main" xmlns="" id="{00000000-0008-0000-0000-000048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37" name="Picture 1">
          <a:extLst>
            <a:ext uri="{FF2B5EF4-FFF2-40B4-BE49-F238E27FC236}">
              <a16:creationId xmlns:a16="http://schemas.microsoft.com/office/drawing/2014/main" xmlns="" id="{00000000-0008-0000-0000-00004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38" name="Picture 1">
          <a:extLst>
            <a:ext uri="{FF2B5EF4-FFF2-40B4-BE49-F238E27FC236}">
              <a16:creationId xmlns:a16="http://schemas.microsoft.com/office/drawing/2014/main" xmlns="" id="{00000000-0008-0000-0000-00004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39" name="Picture 1">
          <a:extLst>
            <a:ext uri="{FF2B5EF4-FFF2-40B4-BE49-F238E27FC236}">
              <a16:creationId xmlns:a16="http://schemas.microsoft.com/office/drawing/2014/main" xmlns="" id="{00000000-0008-0000-0000-00004B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40" name="Picture 1">
          <a:extLst>
            <a:ext uri="{FF2B5EF4-FFF2-40B4-BE49-F238E27FC236}">
              <a16:creationId xmlns:a16="http://schemas.microsoft.com/office/drawing/2014/main" xmlns="" id="{00000000-0008-0000-0000-00004C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41" name="Picture 1">
          <a:extLst>
            <a:ext uri="{FF2B5EF4-FFF2-40B4-BE49-F238E27FC236}">
              <a16:creationId xmlns:a16="http://schemas.microsoft.com/office/drawing/2014/main" xmlns="" id="{00000000-0008-0000-0000-00004D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42" name="Picture 1">
          <a:extLst>
            <a:ext uri="{FF2B5EF4-FFF2-40B4-BE49-F238E27FC236}">
              <a16:creationId xmlns:a16="http://schemas.microsoft.com/office/drawing/2014/main" xmlns="" id="{00000000-0008-0000-0000-00004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43" name="Picture 1">
          <a:extLst>
            <a:ext uri="{FF2B5EF4-FFF2-40B4-BE49-F238E27FC236}">
              <a16:creationId xmlns:a16="http://schemas.microsoft.com/office/drawing/2014/main" xmlns="" id="{00000000-0008-0000-0000-00004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44" name="Picture 1">
          <a:extLst>
            <a:ext uri="{FF2B5EF4-FFF2-40B4-BE49-F238E27FC236}">
              <a16:creationId xmlns:a16="http://schemas.microsoft.com/office/drawing/2014/main" xmlns="" id="{00000000-0008-0000-0000-000050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45" name="Picture 1">
          <a:extLst>
            <a:ext uri="{FF2B5EF4-FFF2-40B4-BE49-F238E27FC236}">
              <a16:creationId xmlns:a16="http://schemas.microsoft.com/office/drawing/2014/main" xmlns="" id="{00000000-0008-0000-0000-00005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46" name="Picture 1">
          <a:extLst>
            <a:ext uri="{FF2B5EF4-FFF2-40B4-BE49-F238E27FC236}">
              <a16:creationId xmlns:a16="http://schemas.microsoft.com/office/drawing/2014/main" xmlns="" id="{00000000-0008-0000-0000-000052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47" name="Picture 1">
          <a:extLst>
            <a:ext uri="{FF2B5EF4-FFF2-40B4-BE49-F238E27FC236}">
              <a16:creationId xmlns:a16="http://schemas.microsoft.com/office/drawing/2014/main" xmlns="" id="{00000000-0008-0000-0000-000053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48" name="Picture 1">
          <a:extLst>
            <a:ext uri="{FF2B5EF4-FFF2-40B4-BE49-F238E27FC236}">
              <a16:creationId xmlns:a16="http://schemas.microsoft.com/office/drawing/2014/main" xmlns="" id="{00000000-0008-0000-0000-00005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49" name="Picture 1">
          <a:extLst>
            <a:ext uri="{FF2B5EF4-FFF2-40B4-BE49-F238E27FC236}">
              <a16:creationId xmlns:a16="http://schemas.microsoft.com/office/drawing/2014/main" xmlns="" id="{00000000-0008-0000-0000-00005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50" name="Picture 1">
          <a:extLst>
            <a:ext uri="{FF2B5EF4-FFF2-40B4-BE49-F238E27FC236}">
              <a16:creationId xmlns:a16="http://schemas.microsoft.com/office/drawing/2014/main" xmlns="" id="{00000000-0008-0000-0000-00005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51" name="Picture 1">
          <a:extLst>
            <a:ext uri="{FF2B5EF4-FFF2-40B4-BE49-F238E27FC236}">
              <a16:creationId xmlns:a16="http://schemas.microsoft.com/office/drawing/2014/main" xmlns="" id="{00000000-0008-0000-0000-000057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52" name="Picture 1">
          <a:extLst>
            <a:ext uri="{FF2B5EF4-FFF2-40B4-BE49-F238E27FC236}">
              <a16:creationId xmlns:a16="http://schemas.microsoft.com/office/drawing/2014/main" xmlns="" id="{00000000-0008-0000-0000-000058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53" name="Picture 1">
          <a:extLst>
            <a:ext uri="{FF2B5EF4-FFF2-40B4-BE49-F238E27FC236}">
              <a16:creationId xmlns:a16="http://schemas.microsoft.com/office/drawing/2014/main" xmlns="" id="{00000000-0008-0000-0000-00005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54" name="Picture 1">
          <a:extLst>
            <a:ext uri="{FF2B5EF4-FFF2-40B4-BE49-F238E27FC236}">
              <a16:creationId xmlns:a16="http://schemas.microsoft.com/office/drawing/2014/main" xmlns="" id="{00000000-0008-0000-0000-00005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55" name="Picture 1">
          <a:extLst>
            <a:ext uri="{FF2B5EF4-FFF2-40B4-BE49-F238E27FC236}">
              <a16:creationId xmlns:a16="http://schemas.microsoft.com/office/drawing/2014/main" xmlns="" id="{00000000-0008-0000-0000-00005B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56" name="Picture 1">
          <a:extLst>
            <a:ext uri="{FF2B5EF4-FFF2-40B4-BE49-F238E27FC236}">
              <a16:creationId xmlns:a16="http://schemas.microsoft.com/office/drawing/2014/main" xmlns="" id="{00000000-0008-0000-0000-00005C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57" name="Picture 1">
          <a:extLst>
            <a:ext uri="{FF2B5EF4-FFF2-40B4-BE49-F238E27FC236}">
              <a16:creationId xmlns:a16="http://schemas.microsoft.com/office/drawing/2014/main" xmlns="" id="{00000000-0008-0000-0000-00005D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58" name="Picture 1">
          <a:extLst>
            <a:ext uri="{FF2B5EF4-FFF2-40B4-BE49-F238E27FC236}">
              <a16:creationId xmlns:a16="http://schemas.microsoft.com/office/drawing/2014/main" xmlns="" id="{00000000-0008-0000-0000-00005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59" name="Picture 1">
          <a:extLst>
            <a:ext uri="{FF2B5EF4-FFF2-40B4-BE49-F238E27FC236}">
              <a16:creationId xmlns:a16="http://schemas.microsoft.com/office/drawing/2014/main" xmlns="" id="{00000000-0008-0000-0000-00005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60" name="Picture 1">
          <a:extLst>
            <a:ext uri="{FF2B5EF4-FFF2-40B4-BE49-F238E27FC236}">
              <a16:creationId xmlns:a16="http://schemas.microsoft.com/office/drawing/2014/main" xmlns="" id="{00000000-0008-0000-0000-000060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61" name="Picture 1">
          <a:extLst>
            <a:ext uri="{FF2B5EF4-FFF2-40B4-BE49-F238E27FC236}">
              <a16:creationId xmlns:a16="http://schemas.microsoft.com/office/drawing/2014/main" xmlns="" id="{00000000-0008-0000-0000-00006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62" name="Picture 1">
          <a:extLst>
            <a:ext uri="{FF2B5EF4-FFF2-40B4-BE49-F238E27FC236}">
              <a16:creationId xmlns:a16="http://schemas.microsoft.com/office/drawing/2014/main" xmlns="" id="{00000000-0008-0000-0000-000062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63" name="Picture 1">
          <a:extLst>
            <a:ext uri="{FF2B5EF4-FFF2-40B4-BE49-F238E27FC236}">
              <a16:creationId xmlns:a16="http://schemas.microsoft.com/office/drawing/2014/main" xmlns="" id="{00000000-0008-0000-0000-000063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64" name="Picture 1">
          <a:extLst>
            <a:ext uri="{FF2B5EF4-FFF2-40B4-BE49-F238E27FC236}">
              <a16:creationId xmlns:a16="http://schemas.microsoft.com/office/drawing/2014/main" xmlns="" id="{00000000-0008-0000-0000-00006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65" name="Picture 1">
          <a:extLst>
            <a:ext uri="{FF2B5EF4-FFF2-40B4-BE49-F238E27FC236}">
              <a16:creationId xmlns:a16="http://schemas.microsoft.com/office/drawing/2014/main" xmlns="" id="{00000000-0008-0000-0000-00006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66" name="Picture 1">
          <a:extLst>
            <a:ext uri="{FF2B5EF4-FFF2-40B4-BE49-F238E27FC236}">
              <a16:creationId xmlns:a16="http://schemas.microsoft.com/office/drawing/2014/main" xmlns="" id="{00000000-0008-0000-0000-00006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67" name="Picture 1">
          <a:extLst>
            <a:ext uri="{FF2B5EF4-FFF2-40B4-BE49-F238E27FC236}">
              <a16:creationId xmlns:a16="http://schemas.microsoft.com/office/drawing/2014/main" xmlns="" id="{00000000-0008-0000-0000-000067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68" name="Picture 1">
          <a:extLst>
            <a:ext uri="{FF2B5EF4-FFF2-40B4-BE49-F238E27FC236}">
              <a16:creationId xmlns:a16="http://schemas.microsoft.com/office/drawing/2014/main" xmlns="" id="{00000000-0008-0000-0000-000068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69" name="Picture 1">
          <a:extLst>
            <a:ext uri="{FF2B5EF4-FFF2-40B4-BE49-F238E27FC236}">
              <a16:creationId xmlns:a16="http://schemas.microsoft.com/office/drawing/2014/main" xmlns="" id="{00000000-0008-0000-0000-00006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70" name="Picture 1">
          <a:extLst>
            <a:ext uri="{FF2B5EF4-FFF2-40B4-BE49-F238E27FC236}">
              <a16:creationId xmlns:a16="http://schemas.microsoft.com/office/drawing/2014/main" xmlns="" id="{00000000-0008-0000-0000-00006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71" name="Picture 1">
          <a:extLst>
            <a:ext uri="{FF2B5EF4-FFF2-40B4-BE49-F238E27FC236}">
              <a16:creationId xmlns:a16="http://schemas.microsoft.com/office/drawing/2014/main" xmlns="" id="{00000000-0008-0000-0000-00006B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72" name="Picture 1">
          <a:extLst>
            <a:ext uri="{FF2B5EF4-FFF2-40B4-BE49-F238E27FC236}">
              <a16:creationId xmlns:a16="http://schemas.microsoft.com/office/drawing/2014/main" xmlns="" id="{00000000-0008-0000-0000-00006C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73" name="Picture 1">
          <a:extLst>
            <a:ext uri="{FF2B5EF4-FFF2-40B4-BE49-F238E27FC236}">
              <a16:creationId xmlns:a16="http://schemas.microsoft.com/office/drawing/2014/main" xmlns="" id="{00000000-0008-0000-0000-00006D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74" name="Picture 1">
          <a:extLst>
            <a:ext uri="{FF2B5EF4-FFF2-40B4-BE49-F238E27FC236}">
              <a16:creationId xmlns:a16="http://schemas.microsoft.com/office/drawing/2014/main" xmlns="" id="{00000000-0008-0000-0000-00006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75" name="Picture 1">
          <a:extLst>
            <a:ext uri="{FF2B5EF4-FFF2-40B4-BE49-F238E27FC236}">
              <a16:creationId xmlns:a16="http://schemas.microsoft.com/office/drawing/2014/main" xmlns="" id="{00000000-0008-0000-0000-00006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76" name="Picture 1">
          <a:extLst>
            <a:ext uri="{FF2B5EF4-FFF2-40B4-BE49-F238E27FC236}">
              <a16:creationId xmlns:a16="http://schemas.microsoft.com/office/drawing/2014/main" xmlns="" id="{00000000-0008-0000-0000-000070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77" name="Picture 1">
          <a:extLst>
            <a:ext uri="{FF2B5EF4-FFF2-40B4-BE49-F238E27FC236}">
              <a16:creationId xmlns:a16="http://schemas.microsoft.com/office/drawing/2014/main" xmlns="" id="{00000000-0008-0000-0000-00007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78" name="Picture 1">
          <a:extLst>
            <a:ext uri="{FF2B5EF4-FFF2-40B4-BE49-F238E27FC236}">
              <a16:creationId xmlns:a16="http://schemas.microsoft.com/office/drawing/2014/main" xmlns="" id="{00000000-0008-0000-0000-000072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79" name="Picture 1">
          <a:extLst>
            <a:ext uri="{FF2B5EF4-FFF2-40B4-BE49-F238E27FC236}">
              <a16:creationId xmlns:a16="http://schemas.microsoft.com/office/drawing/2014/main" xmlns="" id="{00000000-0008-0000-0000-000073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80" name="Picture 1">
          <a:extLst>
            <a:ext uri="{FF2B5EF4-FFF2-40B4-BE49-F238E27FC236}">
              <a16:creationId xmlns:a16="http://schemas.microsoft.com/office/drawing/2014/main" xmlns="" id="{00000000-0008-0000-0000-00007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81" name="Picture 1">
          <a:extLst>
            <a:ext uri="{FF2B5EF4-FFF2-40B4-BE49-F238E27FC236}">
              <a16:creationId xmlns:a16="http://schemas.microsoft.com/office/drawing/2014/main" xmlns="" id="{00000000-0008-0000-0000-00007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82" name="Picture 1">
          <a:extLst>
            <a:ext uri="{FF2B5EF4-FFF2-40B4-BE49-F238E27FC236}">
              <a16:creationId xmlns:a16="http://schemas.microsoft.com/office/drawing/2014/main" xmlns="" id="{00000000-0008-0000-0000-00007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83" name="Picture 1">
          <a:extLst>
            <a:ext uri="{FF2B5EF4-FFF2-40B4-BE49-F238E27FC236}">
              <a16:creationId xmlns:a16="http://schemas.microsoft.com/office/drawing/2014/main" xmlns="" id="{00000000-0008-0000-0000-000077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84" name="Picture 1">
          <a:extLst>
            <a:ext uri="{FF2B5EF4-FFF2-40B4-BE49-F238E27FC236}">
              <a16:creationId xmlns:a16="http://schemas.microsoft.com/office/drawing/2014/main" xmlns="" id="{00000000-0008-0000-0000-000078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85" name="Picture 1">
          <a:extLst>
            <a:ext uri="{FF2B5EF4-FFF2-40B4-BE49-F238E27FC236}">
              <a16:creationId xmlns:a16="http://schemas.microsoft.com/office/drawing/2014/main" xmlns="" id="{00000000-0008-0000-0000-00007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86" name="Picture 1">
          <a:extLst>
            <a:ext uri="{FF2B5EF4-FFF2-40B4-BE49-F238E27FC236}">
              <a16:creationId xmlns:a16="http://schemas.microsoft.com/office/drawing/2014/main" xmlns="" id="{00000000-0008-0000-0000-00007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87" name="Picture 1">
          <a:extLst>
            <a:ext uri="{FF2B5EF4-FFF2-40B4-BE49-F238E27FC236}">
              <a16:creationId xmlns:a16="http://schemas.microsoft.com/office/drawing/2014/main" xmlns="" id="{00000000-0008-0000-0000-00007B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88" name="Picture 1">
          <a:extLst>
            <a:ext uri="{FF2B5EF4-FFF2-40B4-BE49-F238E27FC236}">
              <a16:creationId xmlns:a16="http://schemas.microsoft.com/office/drawing/2014/main" xmlns="" id="{00000000-0008-0000-0000-00007C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89" name="Picture 1">
          <a:extLst>
            <a:ext uri="{FF2B5EF4-FFF2-40B4-BE49-F238E27FC236}">
              <a16:creationId xmlns:a16="http://schemas.microsoft.com/office/drawing/2014/main" xmlns="" id="{00000000-0008-0000-0000-00007D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90" name="Picture 1">
          <a:extLst>
            <a:ext uri="{FF2B5EF4-FFF2-40B4-BE49-F238E27FC236}">
              <a16:creationId xmlns:a16="http://schemas.microsoft.com/office/drawing/2014/main" xmlns="" id="{00000000-0008-0000-0000-00007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91" name="Picture 1">
          <a:extLst>
            <a:ext uri="{FF2B5EF4-FFF2-40B4-BE49-F238E27FC236}">
              <a16:creationId xmlns:a16="http://schemas.microsoft.com/office/drawing/2014/main" xmlns="" id="{00000000-0008-0000-0000-00007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92" name="Picture 1">
          <a:extLst>
            <a:ext uri="{FF2B5EF4-FFF2-40B4-BE49-F238E27FC236}">
              <a16:creationId xmlns:a16="http://schemas.microsoft.com/office/drawing/2014/main" xmlns="" id="{00000000-0008-0000-0000-000080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93" name="Picture 1">
          <a:extLst>
            <a:ext uri="{FF2B5EF4-FFF2-40B4-BE49-F238E27FC236}">
              <a16:creationId xmlns:a16="http://schemas.microsoft.com/office/drawing/2014/main" xmlns="" id="{00000000-0008-0000-0000-00008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94" name="Picture 1">
          <a:extLst>
            <a:ext uri="{FF2B5EF4-FFF2-40B4-BE49-F238E27FC236}">
              <a16:creationId xmlns:a16="http://schemas.microsoft.com/office/drawing/2014/main" xmlns="" id="{00000000-0008-0000-0000-000082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95" name="Picture 1">
          <a:extLst>
            <a:ext uri="{FF2B5EF4-FFF2-40B4-BE49-F238E27FC236}">
              <a16:creationId xmlns:a16="http://schemas.microsoft.com/office/drawing/2014/main" xmlns="" id="{00000000-0008-0000-0000-000083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96" name="Picture 1">
          <a:extLst>
            <a:ext uri="{FF2B5EF4-FFF2-40B4-BE49-F238E27FC236}">
              <a16:creationId xmlns:a16="http://schemas.microsoft.com/office/drawing/2014/main" xmlns="" id="{00000000-0008-0000-0000-00008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97" name="Picture 1">
          <a:extLst>
            <a:ext uri="{FF2B5EF4-FFF2-40B4-BE49-F238E27FC236}">
              <a16:creationId xmlns:a16="http://schemas.microsoft.com/office/drawing/2014/main" xmlns="" id="{00000000-0008-0000-0000-00008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98" name="Picture 1">
          <a:extLst>
            <a:ext uri="{FF2B5EF4-FFF2-40B4-BE49-F238E27FC236}">
              <a16:creationId xmlns:a16="http://schemas.microsoft.com/office/drawing/2014/main" xmlns="" id="{00000000-0008-0000-0000-00008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399" name="Picture 1">
          <a:extLst>
            <a:ext uri="{FF2B5EF4-FFF2-40B4-BE49-F238E27FC236}">
              <a16:creationId xmlns:a16="http://schemas.microsoft.com/office/drawing/2014/main" xmlns="" id="{00000000-0008-0000-0000-000087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00" name="Picture 1">
          <a:extLst>
            <a:ext uri="{FF2B5EF4-FFF2-40B4-BE49-F238E27FC236}">
              <a16:creationId xmlns:a16="http://schemas.microsoft.com/office/drawing/2014/main" xmlns="" id="{00000000-0008-0000-0000-000088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01" name="Picture 1">
          <a:extLst>
            <a:ext uri="{FF2B5EF4-FFF2-40B4-BE49-F238E27FC236}">
              <a16:creationId xmlns:a16="http://schemas.microsoft.com/office/drawing/2014/main" xmlns="" id="{00000000-0008-0000-0000-00008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02" name="Picture 2">
          <a:extLst>
            <a:ext uri="{FF2B5EF4-FFF2-40B4-BE49-F238E27FC236}">
              <a16:creationId xmlns:a16="http://schemas.microsoft.com/office/drawing/2014/main" xmlns="" id="{00000000-0008-0000-0000-00008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03" name="Picture 1">
          <a:extLst>
            <a:ext uri="{FF2B5EF4-FFF2-40B4-BE49-F238E27FC236}">
              <a16:creationId xmlns:a16="http://schemas.microsoft.com/office/drawing/2014/main" xmlns="" id="{00000000-0008-0000-0000-00008B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04" name="Picture 1">
          <a:extLst>
            <a:ext uri="{FF2B5EF4-FFF2-40B4-BE49-F238E27FC236}">
              <a16:creationId xmlns:a16="http://schemas.microsoft.com/office/drawing/2014/main" xmlns="" id="{00000000-0008-0000-0000-00008C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05" name="Picture 1">
          <a:extLst>
            <a:ext uri="{FF2B5EF4-FFF2-40B4-BE49-F238E27FC236}">
              <a16:creationId xmlns:a16="http://schemas.microsoft.com/office/drawing/2014/main" xmlns="" id="{00000000-0008-0000-0000-00008D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06" name="Picture 1">
          <a:extLst>
            <a:ext uri="{FF2B5EF4-FFF2-40B4-BE49-F238E27FC236}">
              <a16:creationId xmlns:a16="http://schemas.microsoft.com/office/drawing/2014/main" xmlns="" id="{00000000-0008-0000-0000-00008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07" name="Picture 1">
          <a:extLst>
            <a:ext uri="{FF2B5EF4-FFF2-40B4-BE49-F238E27FC236}">
              <a16:creationId xmlns:a16="http://schemas.microsoft.com/office/drawing/2014/main" xmlns="" id="{00000000-0008-0000-0000-00008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08" name="Picture 1">
          <a:extLst>
            <a:ext uri="{FF2B5EF4-FFF2-40B4-BE49-F238E27FC236}">
              <a16:creationId xmlns:a16="http://schemas.microsoft.com/office/drawing/2014/main" xmlns="" id="{00000000-0008-0000-0000-000090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09" name="Picture 1">
          <a:extLst>
            <a:ext uri="{FF2B5EF4-FFF2-40B4-BE49-F238E27FC236}">
              <a16:creationId xmlns:a16="http://schemas.microsoft.com/office/drawing/2014/main" xmlns="" id="{00000000-0008-0000-0000-00009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10" name="Picture 1">
          <a:extLst>
            <a:ext uri="{FF2B5EF4-FFF2-40B4-BE49-F238E27FC236}">
              <a16:creationId xmlns:a16="http://schemas.microsoft.com/office/drawing/2014/main" xmlns="" id="{00000000-0008-0000-0000-000092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11" name="Picture 1">
          <a:extLst>
            <a:ext uri="{FF2B5EF4-FFF2-40B4-BE49-F238E27FC236}">
              <a16:creationId xmlns:a16="http://schemas.microsoft.com/office/drawing/2014/main" xmlns="" id="{00000000-0008-0000-0000-000093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12" name="Picture 1">
          <a:extLst>
            <a:ext uri="{FF2B5EF4-FFF2-40B4-BE49-F238E27FC236}">
              <a16:creationId xmlns:a16="http://schemas.microsoft.com/office/drawing/2014/main" xmlns="" id="{00000000-0008-0000-0000-00009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13" name="Picture 1">
          <a:extLst>
            <a:ext uri="{FF2B5EF4-FFF2-40B4-BE49-F238E27FC236}">
              <a16:creationId xmlns:a16="http://schemas.microsoft.com/office/drawing/2014/main" xmlns="" id="{00000000-0008-0000-0000-00009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14" name="Picture 1">
          <a:extLst>
            <a:ext uri="{FF2B5EF4-FFF2-40B4-BE49-F238E27FC236}">
              <a16:creationId xmlns:a16="http://schemas.microsoft.com/office/drawing/2014/main" xmlns="" id="{00000000-0008-0000-0000-00009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15" name="Picture 1">
          <a:extLst>
            <a:ext uri="{FF2B5EF4-FFF2-40B4-BE49-F238E27FC236}">
              <a16:creationId xmlns:a16="http://schemas.microsoft.com/office/drawing/2014/main" xmlns="" id="{00000000-0008-0000-0000-000097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16" name="Picture 1">
          <a:extLst>
            <a:ext uri="{FF2B5EF4-FFF2-40B4-BE49-F238E27FC236}">
              <a16:creationId xmlns:a16="http://schemas.microsoft.com/office/drawing/2014/main" xmlns="" id="{00000000-0008-0000-0000-000098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17" name="Picture 1">
          <a:extLst>
            <a:ext uri="{FF2B5EF4-FFF2-40B4-BE49-F238E27FC236}">
              <a16:creationId xmlns:a16="http://schemas.microsoft.com/office/drawing/2014/main" xmlns="" id="{00000000-0008-0000-0000-00009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18" name="Picture 1">
          <a:extLst>
            <a:ext uri="{FF2B5EF4-FFF2-40B4-BE49-F238E27FC236}">
              <a16:creationId xmlns:a16="http://schemas.microsoft.com/office/drawing/2014/main" xmlns="" id="{00000000-0008-0000-0000-00009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19" name="Picture 1">
          <a:extLst>
            <a:ext uri="{FF2B5EF4-FFF2-40B4-BE49-F238E27FC236}">
              <a16:creationId xmlns:a16="http://schemas.microsoft.com/office/drawing/2014/main" xmlns="" id="{00000000-0008-0000-0000-00009B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20" name="Picture 1">
          <a:extLst>
            <a:ext uri="{FF2B5EF4-FFF2-40B4-BE49-F238E27FC236}">
              <a16:creationId xmlns:a16="http://schemas.microsoft.com/office/drawing/2014/main" xmlns="" id="{00000000-0008-0000-0000-00009C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21" name="Picture 1">
          <a:extLst>
            <a:ext uri="{FF2B5EF4-FFF2-40B4-BE49-F238E27FC236}">
              <a16:creationId xmlns:a16="http://schemas.microsoft.com/office/drawing/2014/main" xmlns="" id="{00000000-0008-0000-0000-00009D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22" name="Picture 1">
          <a:extLst>
            <a:ext uri="{FF2B5EF4-FFF2-40B4-BE49-F238E27FC236}">
              <a16:creationId xmlns:a16="http://schemas.microsoft.com/office/drawing/2014/main" xmlns="" id="{00000000-0008-0000-0000-00009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23" name="Picture 1">
          <a:extLst>
            <a:ext uri="{FF2B5EF4-FFF2-40B4-BE49-F238E27FC236}">
              <a16:creationId xmlns:a16="http://schemas.microsoft.com/office/drawing/2014/main" xmlns="" id="{00000000-0008-0000-0000-00009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24" name="Picture 1">
          <a:extLst>
            <a:ext uri="{FF2B5EF4-FFF2-40B4-BE49-F238E27FC236}">
              <a16:creationId xmlns:a16="http://schemas.microsoft.com/office/drawing/2014/main" xmlns="" id="{00000000-0008-0000-0000-0000A0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25" name="Picture 1">
          <a:extLst>
            <a:ext uri="{FF2B5EF4-FFF2-40B4-BE49-F238E27FC236}">
              <a16:creationId xmlns:a16="http://schemas.microsoft.com/office/drawing/2014/main" xmlns="" id="{00000000-0008-0000-0000-0000A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26" name="Picture 1">
          <a:extLst>
            <a:ext uri="{FF2B5EF4-FFF2-40B4-BE49-F238E27FC236}">
              <a16:creationId xmlns:a16="http://schemas.microsoft.com/office/drawing/2014/main" xmlns="" id="{00000000-0008-0000-0000-0000A2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27" name="Picture 1">
          <a:extLst>
            <a:ext uri="{FF2B5EF4-FFF2-40B4-BE49-F238E27FC236}">
              <a16:creationId xmlns:a16="http://schemas.microsoft.com/office/drawing/2014/main" xmlns="" id="{00000000-0008-0000-0000-0000A3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28" name="Picture 1">
          <a:extLst>
            <a:ext uri="{FF2B5EF4-FFF2-40B4-BE49-F238E27FC236}">
              <a16:creationId xmlns:a16="http://schemas.microsoft.com/office/drawing/2014/main" xmlns="" id="{00000000-0008-0000-0000-0000A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29" name="Picture 1">
          <a:extLst>
            <a:ext uri="{FF2B5EF4-FFF2-40B4-BE49-F238E27FC236}">
              <a16:creationId xmlns:a16="http://schemas.microsoft.com/office/drawing/2014/main" xmlns="" id="{00000000-0008-0000-0000-0000A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30" name="Picture 1">
          <a:extLst>
            <a:ext uri="{FF2B5EF4-FFF2-40B4-BE49-F238E27FC236}">
              <a16:creationId xmlns:a16="http://schemas.microsoft.com/office/drawing/2014/main" xmlns="" id="{00000000-0008-0000-0000-0000A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31" name="Picture 1">
          <a:extLst>
            <a:ext uri="{FF2B5EF4-FFF2-40B4-BE49-F238E27FC236}">
              <a16:creationId xmlns:a16="http://schemas.microsoft.com/office/drawing/2014/main" xmlns="" id="{00000000-0008-0000-0000-0000A7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32" name="Picture 1">
          <a:extLst>
            <a:ext uri="{FF2B5EF4-FFF2-40B4-BE49-F238E27FC236}">
              <a16:creationId xmlns:a16="http://schemas.microsoft.com/office/drawing/2014/main" xmlns="" id="{00000000-0008-0000-0000-0000A8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33" name="Picture 1">
          <a:extLst>
            <a:ext uri="{FF2B5EF4-FFF2-40B4-BE49-F238E27FC236}">
              <a16:creationId xmlns:a16="http://schemas.microsoft.com/office/drawing/2014/main" xmlns="" id="{00000000-0008-0000-0000-0000A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34" name="Picture 1">
          <a:extLst>
            <a:ext uri="{FF2B5EF4-FFF2-40B4-BE49-F238E27FC236}">
              <a16:creationId xmlns:a16="http://schemas.microsoft.com/office/drawing/2014/main" xmlns="" id="{00000000-0008-0000-0000-0000A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35" name="Picture 1">
          <a:extLst>
            <a:ext uri="{FF2B5EF4-FFF2-40B4-BE49-F238E27FC236}">
              <a16:creationId xmlns:a16="http://schemas.microsoft.com/office/drawing/2014/main" xmlns="" id="{00000000-0008-0000-0000-0000AB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36" name="Picture 1">
          <a:extLst>
            <a:ext uri="{FF2B5EF4-FFF2-40B4-BE49-F238E27FC236}">
              <a16:creationId xmlns:a16="http://schemas.microsoft.com/office/drawing/2014/main" xmlns="" id="{00000000-0008-0000-0000-0000AC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37" name="Picture 1">
          <a:extLst>
            <a:ext uri="{FF2B5EF4-FFF2-40B4-BE49-F238E27FC236}">
              <a16:creationId xmlns:a16="http://schemas.microsoft.com/office/drawing/2014/main" xmlns="" id="{00000000-0008-0000-0000-0000AD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38" name="Picture 1">
          <a:extLst>
            <a:ext uri="{FF2B5EF4-FFF2-40B4-BE49-F238E27FC236}">
              <a16:creationId xmlns:a16="http://schemas.microsoft.com/office/drawing/2014/main" xmlns="" id="{00000000-0008-0000-0000-0000A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39" name="Picture 1">
          <a:extLst>
            <a:ext uri="{FF2B5EF4-FFF2-40B4-BE49-F238E27FC236}">
              <a16:creationId xmlns:a16="http://schemas.microsoft.com/office/drawing/2014/main" xmlns="" id="{00000000-0008-0000-0000-0000A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40" name="Picture 1">
          <a:extLst>
            <a:ext uri="{FF2B5EF4-FFF2-40B4-BE49-F238E27FC236}">
              <a16:creationId xmlns:a16="http://schemas.microsoft.com/office/drawing/2014/main" xmlns="" id="{00000000-0008-0000-0000-0000B0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41" name="Picture 1">
          <a:extLst>
            <a:ext uri="{FF2B5EF4-FFF2-40B4-BE49-F238E27FC236}">
              <a16:creationId xmlns:a16="http://schemas.microsoft.com/office/drawing/2014/main" xmlns="" id="{00000000-0008-0000-0000-0000B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42" name="Picture 1">
          <a:extLst>
            <a:ext uri="{FF2B5EF4-FFF2-40B4-BE49-F238E27FC236}">
              <a16:creationId xmlns:a16="http://schemas.microsoft.com/office/drawing/2014/main" xmlns="" id="{00000000-0008-0000-0000-0000B2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43" name="Picture 1">
          <a:extLst>
            <a:ext uri="{FF2B5EF4-FFF2-40B4-BE49-F238E27FC236}">
              <a16:creationId xmlns:a16="http://schemas.microsoft.com/office/drawing/2014/main" xmlns="" id="{00000000-0008-0000-0000-0000B3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44" name="Picture 1">
          <a:extLst>
            <a:ext uri="{FF2B5EF4-FFF2-40B4-BE49-F238E27FC236}">
              <a16:creationId xmlns:a16="http://schemas.microsoft.com/office/drawing/2014/main" xmlns="" id="{00000000-0008-0000-0000-0000B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45" name="Picture 1">
          <a:extLst>
            <a:ext uri="{FF2B5EF4-FFF2-40B4-BE49-F238E27FC236}">
              <a16:creationId xmlns:a16="http://schemas.microsoft.com/office/drawing/2014/main" xmlns="" id="{00000000-0008-0000-0000-0000B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46" name="Picture 1">
          <a:extLst>
            <a:ext uri="{FF2B5EF4-FFF2-40B4-BE49-F238E27FC236}">
              <a16:creationId xmlns:a16="http://schemas.microsoft.com/office/drawing/2014/main" xmlns="" id="{00000000-0008-0000-0000-0000B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47" name="Picture 1">
          <a:extLst>
            <a:ext uri="{FF2B5EF4-FFF2-40B4-BE49-F238E27FC236}">
              <a16:creationId xmlns:a16="http://schemas.microsoft.com/office/drawing/2014/main" xmlns="" id="{00000000-0008-0000-0000-0000B7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48" name="Picture 1">
          <a:extLst>
            <a:ext uri="{FF2B5EF4-FFF2-40B4-BE49-F238E27FC236}">
              <a16:creationId xmlns:a16="http://schemas.microsoft.com/office/drawing/2014/main" xmlns="" id="{00000000-0008-0000-0000-0000B8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49" name="Picture 1">
          <a:extLst>
            <a:ext uri="{FF2B5EF4-FFF2-40B4-BE49-F238E27FC236}">
              <a16:creationId xmlns:a16="http://schemas.microsoft.com/office/drawing/2014/main" xmlns="" id="{00000000-0008-0000-0000-0000B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50" name="Picture 1">
          <a:extLst>
            <a:ext uri="{FF2B5EF4-FFF2-40B4-BE49-F238E27FC236}">
              <a16:creationId xmlns:a16="http://schemas.microsoft.com/office/drawing/2014/main" xmlns="" id="{00000000-0008-0000-0000-0000B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51" name="Picture 1">
          <a:extLst>
            <a:ext uri="{FF2B5EF4-FFF2-40B4-BE49-F238E27FC236}">
              <a16:creationId xmlns:a16="http://schemas.microsoft.com/office/drawing/2014/main" xmlns="" id="{00000000-0008-0000-0000-0000BB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52" name="Picture 1">
          <a:extLst>
            <a:ext uri="{FF2B5EF4-FFF2-40B4-BE49-F238E27FC236}">
              <a16:creationId xmlns:a16="http://schemas.microsoft.com/office/drawing/2014/main" xmlns="" id="{00000000-0008-0000-0000-0000BC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53" name="Picture 1">
          <a:extLst>
            <a:ext uri="{FF2B5EF4-FFF2-40B4-BE49-F238E27FC236}">
              <a16:creationId xmlns:a16="http://schemas.microsoft.com/office/drawing/2014/main" xmlns="" id="{00000000-0008-0000-0000-0000BD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54" name="Picture 1">
          <a:extLst>
            <a:ext uri="{FF2B5EF4-FFF2-40B4-BE49-F238E27FC236}">
              <a16:creationId xmlns:a16="http://schemas.microsoft.com/office/drawing/2014/main" xmlns="" id="{00000000-0008-0000-0000-0000B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55" name="Picture 1">
          <a:extLst>
            <a:ext uri="{FF2B5EF4-FFF2-40B4-BE49-F238E27FC236}">
              <a16:creationId xmlns:a16="http://schemas.microsoft.com/office/drawing/2014/main" xmlns="" id="{00000000-0008-0000-0000-0000B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56" name="Picture 1">
          <a:extLst>
            <a:ext uri="{FF2B5EF4-FFF2-40B4-BE49-F238E27FC236}">
              <a16:creationId xmlns:a16="http://schemas.microsoft.com/office/drawing/2014/main" xmlns="" id="{00000000-0008-0000-0000-0000C0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57" name="Picture 1">
          <a:extLst>
            <a:ext uri="{FF2B5EF4-FFF2-40B4-BE49-F238E27FC236}">
              <a16:creationId xmlns:a16="http://schemas.microsoft.com/office/drawing/2014/main" xmlns="" id="{00000000-0008-0000-0000-0000C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58" name="Picture 1">
          <a:extLst>
            <a:ext uri="{FF2B5EF4-FFF2-40B4-BE49-F238E27FC236}">
              <a16:creationId xmlns:a16="http://schemas.microsoft.com/office/drawing/2014/main" xmlns="" id="{00000000-0008-0000-0000-0000C2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59" name="Picture 1">
          <a:extLst>
            <a:ext uri="{FF2B5EF4-FFF2-40B4-BE49-F238E27FC236}">
              <a16:creationId xmlns:a16="http://schemas.microsoft.com/office/drawing/2014/main" xmlns="" id="{00000000-0008-0000-0000-0000C3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60" name="Picture 1">
          <a:extLst>
            <a:ext uri="{FF2B5EF4-FFF2-40B4-BE49-F238E27FC236}">
              <a16:creationId xmlns:a16="http://schemas.microsoft.com/office/drawing/2014/main" xmlns="" id="{00000000-0008-0000-0000-0000C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61" name="Picture 1">
          <a:extLst>
            <a:ext uri="{FF2B5EF4-FFF2-40B4-BE49-F238E27FC236}">
              <a16:creationId xmlns:a16="http://schemas.microsoft.com/office/drawing/2014/main" xmlns="" id="{00000000-0008-0000-0000-0000C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62" name="Picture 1">
          <a:extLst>
            <a:ext uri="{FF2B5EF4-FFF2-40B4-BE49-F238E27FC236}">
              <a16:creationId xmlns:a16="http://schemas.microsoft.com/office/drawing/2014/main" xmlns="" id="{00000000-0008-0000-0000-0000C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63" name="Picture 1">
          <a:extLst>
            <a:ext uri="{FF2B5EF4-FFF2-40B4-BE49-F238E27FC236}">
              <a16:creationId xmlns:a16="http://schemas.microsoft.com/office/drawing/2014/main" xmlns="" id="{00000000-0008-0000-0000-0000C7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64" name="Picture 1">
          <a:extLst>
            <a:ext uri="{FF2B5EF4-FFF2-40B4-BE49-F238E27FC236}">
              <a16:creationId xmlns:a16="http://schemas.microsoft.com/office/drawing/2014/main" xmlns="" id="{00000000-0008-0000-0000-0000C8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65" name="Picture 1">
          <a:extLst>
            <a:ext uri="{FF2B5EF4-FFF2-40B4-BE49-F238E27FC236}">
              <a16:creationId xmlns:a16="http://schemas.microsoft.com/office/drawing/2014/main" xmlns="" id="{00000000-0008-0000-0000-0000C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66" name="Picture 1">
          <a:extLst>
            <a:ext uri="{FF2B5EF4-FFF2-40B4-BE49-F238E27FC236}">
              <a16:creationId xmlns:a16="http://schemas.microsoft.com/office/drawing/2014/main" xmlns="" id="{00000000-0008-0000-0000-0000C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67" name="Picture 1">
          <a:extLst>
            <a:ext uri="{FF2B5EF4-FFF2-40B4-BE49-F238E27FC236}">
              <a16:creationId xmlns:a16="http://schemas.microsoft.com/office/drawing/2014/main" xmlns="" id="{00000000-0008-0000-0000-0000CB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68" name="Picture 1">
          <a:extLst>
            <a:ext uri="{FF2B5EF4-FFF2-40B4-BE49-F238E27FC236}">
              <a16:creationId xmlns:a16="http://schemas.microsoft.com/office/drawing/2014/main" xmlns="" id="{00000000-0008-0000-0000-0000CC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69" name="Picture 1">
          <a:extLst>
            <a:ext uri="{FF2B5EF4-FFF2-40B4-BE49-F238E27FC236}">
              <a16:creationId xmlns:a16="http://schemas.microsoft.com/office/drawing/2014/main" xmlns="" id="{00000000-0008-0000-0000-0000CD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70" name="Picture 1">
          <a:extLst>
            <a:ext uri="{FF2B5EF4-FFF2-40B4-BE49-F238E27FC236}">
              <a16:creationId xmlns:a16="http://schemas.microsoft.com/office/drawing/2014/main" xmlns="" id="{00000000-0008-0000-0000-0000C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71" name="Picture 1">
          <a:extLst>
            <a:ext uri="{FF2B5EF4-FFF2-40B4-BE49-F238E27FC236}">
              <a16:creationId xmlns:a16="http://schemas.microsoft.com/office/drawing/2014/main" xmlns="" id="{00000000-0008-0000-0000-0000C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72" name="Picture 1">
          <a:extLst>
            <a:ext uri="{FF2B5EF4-FFF2-40B4-BE49-F238E27FC236}">
              <a16:creationId xmlns:a16="http://schemas.microsoft.com/office/drawing/2014/main" xmlns="" id="{00000000-0008-0000-0000-0000D0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73" name="Picture 1">
          <a:extLst>
            <a:ext uri="{FF2B5EF4-FFF2-40B4-BE49-F238E27FC236}">
              <a16:creationId xmlns:a16="http://schemas.microsoft.com/office/drawing/2014/main" xmlns="" id="{00000000-0008-0000-0000-0000D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74" name="Picture 1">
          <a:extLst>
            <a:ext uri="{FF2B5EF4-FFF2-40B4-BE49-F238E27FC236}">
              <a16:creationId xmlns:a16="http://schemas.microsoft.com/office/drawing/2014/main" xmlns="" id="{00000000-0008-0000-0000-0000D2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75" name="Picture 1">
          <a:extLst>
            <a:ext uri="{FF2B5EF4-FFF2-40B4-BE49-F238E27FC236}">
              <a16:creationId xmlns:a16="http://schemas.microsoft.com/office/drawing/2014/main" xmlns="" id="{00000000-0008-0000-0000-0000D3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76" name="Picture 1">
          <a:extLst>
            <a:ext uri="{FF2B5EF4-FFF2-40B4-BE49-F238E27FC236}">
              <a16:creationId xmlns:a16="http://schemas.microsoft.com/office/drawing/2014/main" xmlns="" id="{00000000-0008-0000-0000-0000D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77" name="Picture 1">
          <a:extLst>
            <a:ext uri="{FF2B5EF4-FFF2-40B4-BE49-F238E27FC236}">
              <a16:creationId xmlns:a16="http://schemas.microsoft.com/office/drawing/2014/main" xmlns="" id="{00000000-0008-0000-0000-0000D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78" name="Picture 1">
          <a:extLst>
            <a:ext uri="{FF2B5EF4-FFF2-40B4-BE49-F238E27FC236}">
              <a16:creationId xmlns:a16="http://schemas.microsoft.com/office/drawing/2014/main" xmlns="" id="{00000000-0008-0000-0000-0000D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79" name="Picture 1">
          <a:extLst>
            <a:ext uri="{FF2B5EF4-FFF2-40B4-BE49-F238E27FC236}">
              <a16:creationId xmlns:a16="http://schemas.microsoft.com/office/drawing/2014/main" xmlns="" id="{00000000-0008-0000-0000-0000D7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80" name="Picture 1">
          <a:extLst>
            <a:ext uri="{FF2B5EF4-FFF2-40B4-BE49-F238E27FC236}">
              <a16:creationId xmlns:a16="http://schemas.microsoft.com/office/drawing/2014/main" xmlns="" id="{00000000-0008-0000-0000-0000D8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81" name="Picture 1">
          <a:extLst>
            <a:ext uri="{FF2B5EF4-FFF2-40B4-BE49-F238E27FC236}">
              <a16:creationId xmlns:a16="http://schemas.microsoft.com/office/drawing/2014/main" xmlns="" id="{00000000-0008-0000-0000-0000D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82" name="Picture 1">
          <a:extLst>
            <a:ext uri="{FF2B5EF4-FFF2-40B4-BE49-F238E27FC236}">
              <a16:creationId xmlns:a16="http://schemas.microsoft.com/office/drawing/2014/main" xmlns="" id="{00000000-0008-0000-0000-0000D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83" name="Picture 1">
          <a:extLst>
            <a:ext uri="{FF2B5EF4-FFF2-40B4-BE49-F238E27FC236}">
              <a16:creationId xmlns:a16="http://schemas.microsoft.com/office/drawing/2014/main" xmlns="" id="{00000000-0008-0000-0000-0000DB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84" name="Picture 1">
          <a:extLst>
            <a:ext uri="{FF2B5EF4-FFF2-40B4-BE49-F238E27FC236}">
              <a16:creationId xmlns:a16="http://schemas.microsoft.com/office/drawing/2014/main" xmlns="" id="{00000000-0008-0000-0000-0000DC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85" name="Picture 1">
          <a:extLst>
            <a:ext uri="{FF2B5EF4-FFF2-40B4-BE49-F238E27FC236}">
              <a16:creationId xmlns:a16="http://schemas.microsoft.com/office/drawing/2014/main" xmlns="" id="{00000000-0008-0000-0000-0000DD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86" name="Picture 1">
          <a:extLst>
            <a:ext uri="{FF2B5EF4-FFF2-40B4-BE49-F238E27FC236}">
              <a16:creationId xmlns:a16="http://schemas.microsoft.com/office/drawing/2014/main" xmlns="" id="{00000000-0008-0000-0000-0000D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87" name="Picture 1">
          <a:extLst>
            <a:ext uri="{FF2B5EF4-FFF2-40B4-BE49-F238E27FC236}">
              <a16:creationId xmlns:a16="http://schemas.microsoft.com/office/drawing/2014/main" xmlns="" id="{00000000-0008-0000-0000-0000D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88" name="Picture 1">
          <a:extLst>
            <a:ext uri="{FF2B5EF4-FFF2-40B4-BE49-F238E27FC236}">
              <a16:creationId xmlns:a16="http://schemas.microsoft.com/office/drawing/2014/main" xmlns="" id="{00000000-0008-0000-0000-0000E0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89" name="Picture 1">
          <a:extLst>
            <a:ext uri="{FF2B5EF4-FFF2-40B4-BE49-F238E27FC236}">
              <a16:creationId xmlns:a16="http://schemas.microsoft.com/office/drawing/2014/main" xmlns="" id="{00000000-0008-0000-0000-0000E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90" name="Picture 1">
          <a:extLst>
            <a:ext uri="{FF2B5EF4-FFF2-40B4-BE49-F238E27FC236}">
              <a16:creationId xmlns:a16="http://schemas.microsoft.com/office/drawing/2014/main" xmlns="" id="{00000000-0008-0000-0000-0000E2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91" name="Picture 1">
          <a:extLst>
            <a:ext uri="{FF2B5EF4-FFF2-40B4-BE49-F238E27FC236}">
              <a16:creationId xmlns:a16="http://schemas.microsoft.com/office/drawing/2014/main" xmlns="" id="{00000000-0008-0000-0000-0000E3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92" name="Picture 1">
          <a:extLst>
            <a:ext uri="{FF2B5EF4-FFF2-40B4-BE49-F238E27FC236}">
              <a16:creationId xmlns:a16="http://schemas.microsoft.com/office/drawing/2014/main" xmlns="" id="{00000000-0008-0000-0000-0000E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93" name="Picture 1">
          <a:extLst>
            <a:ext uri="{FF2B5EF4-FFF2-40B4-BE49-F238E27FC236}">
              <a16:creationId xmlns:a16="http://schemas.microsoft.com/office/drawing/2014/main" xmlns="" id="{00000000-0008-0000-0000-0000E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94" name="Picture 1">
          <a:extLst>
            <a:ext uri="{FF2B5EF4-FFF2-40B4-BE49-F238E27FC236}">
              <a16:creationId xmlns:a16="http://schemas.microsoft.com/office/drawing/2014/main" xmlns="" id="{00000000-0008-0000-0000-0000E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95" name="Picture 1">
          <a:extLst>
            <a:ext uri="{FF2B5EF4-FFF2-40B4-BE49-F238E27FC236}">
              <a16:creationId xmlns:a16="http://schemas.microsoft.com/office/drawing/2014/main" xmlns="" id="{00000000-0008-0000-0000-0000E7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96" name="Picture 1">
          <a:extLst>
            <a:ext uri="{FF2B5EF4-FFF2-40B4-BE49-F238E27FC236}">
              <a16:creationId xmlns:a16="http://schemas.microsoft.com/office/drawing/2014/main" xmlns="" id="{00000000-0008-0000-0000-0000E8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97" name="Picture 1">
          <a:extLst>
            <a:ext uri="{FF2B5EF4-FFF2-40B4-BE49-F238E27FC236}">
              <a16:creationId xmlns:a16="http://schemas.microsoft.com/office/drawing/2014/main" xmlns="" id="{00000000-0008-0000-0000-0000E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98" name="Picture 1">
          <a:extLst>
            <a:ext uri="{FF2B5EF4-FFF2-40B4-BE49-F238E27FC236}">
              <a16:creationId xmlns:a16="http://schemas.microsoft.com/office/drawing/2014/main" xmlns="" id="{00000000-0008-0000-0000-0000E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499" name="Picture 1">
          <a:extLst>
            <a:ext uri="{FF2B5EF4-FFF2-40B4-BE49-F238E27FC236}">
              <a16:creationId xmlns:a16="http://schemas.microsoft.com/office/drawing/2014/main" xmlns="" id="{00000000-0008-0000-0000-0000EB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00" name="Picture 1">
          <a:extLst>
            <a:ext uri="{FF2B5EF4-FFF2-40B4-BE49-F238E27FC236}">
              <a16:creationId xmlns:a16="http://schemas.microsoft.com/office/drawing/2014/main" xmlns="" id="{00000000-0008-0000-0000-0000EC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01" name="Picture 1">
          <a:extLst>
            <a:ext uri="{FF2B5EF4-FFF2-40B4-BE49-F238E27FC236}">
              <a16:creationId xmlns:a16="http://schemas.microsoft.com/office/drawing/2014/main" xmlns="" id="{00000000-0008-0000-0000-0000ED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02" name="Picture 1">
          <a:extLst>
            <a:ext uri="{FF2B5EF4-FFF2-40B4-BE49-F238E27FC236}">
              <a16:creationId xmlns:a16="http://schemas.microsoft.com/office/drawing/2014/main" xmlns="" id="{00000000-0008-0000-0000-0000E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03" name="Picture 1">
          <a:extLst>
            <a:ext uri="{FF2B5EF4-FFF2-40B4-BE49-F238E27FC236}">
              <a16:creationId xmlns:a16="http://schemas.microsoft.com/office/drawing/2014/main" xmlns="" id="{00000000-0008-0000-0000-0000E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04" name="Picture 1">
          <a:extLst>
            <a:ext uri="{FF2B5EF4-FFF2-40B4-BE49-F238E27FC236}">
              <a16:creationId xmlns:a16="http://schemas.microsoft.com/office/drawing/2014/main" xmlns="" id="{00000000-0008-0000-0000-0000F0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05" name="Picture 1">
          <a:extLst>
            <a:ext uri="{FF2B5EF4-FFF2-40B4-BE49-F238E27FC236}">
              <a16:creationId xmlns:a16="http://schemas.microsoft.com/office/drawing/2014/main" xmlns="" id="{00000000-0008-0000-0000-0000F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06" name="Picture 1">
          <a:extLst>
            <a:ext uri="{FF2B5EF4-FFF2-40B4-BE49-F238E27FC236}">
              <a16:creationId xmlns:a16="http://schemas.microsoft.com/office/drawing/2014/main" xmlns="" id="{00000000-0008-0000-0000-0000F2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07" name="Picture 1">
          <a:extLst>
            <a:ext uri="{FF2B5EF4-FFF2-40B4-BE49-F238E27FC236}">
              <a16:creationId xmlns:a16="http://schemas.microsoft.com/office/drawing/2014/main" xmlns="" id="{00000000-0008-0000-0000-0000F3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08" name="Picture 1">
          <a:extLst>
            <a:ext uri="{FF2B5EF4-FFF2-40B4-BE49-F238E27FC236}">
              <a16:creationId xmlns:a16="http://schemas.microsoft.com/office/drawing/2014/main" xmlns="" id="{00000000-0008-0000-0000-0000F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09" name="Picture 1">
          <a:extLst>
            <a:ext uri="{FF2B5EF4-FFF2-40B4-BE49-F238E27FC236}">
              <a16:creationId xmlns:a16="http://schemas.microsoft.com/office/drawing/2014/main" xmlns="" id="{00000000-0008-0000-0000-0000F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10" name="Picture 1">
          <a:extLst>
            <a:ext uri="{FF2B5EF4-FFF2-40B4-BE49-F238E27FC236}">
              <a16:creationId xmlns:a16="http://schemas.microsoft.com/office/drawing/2014/main" xmlns="" id="{00000000-0008-0000-0000-0000F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11" name="Picture 1">
          <a:extLst>
            <a:ext uri="{FF2B5EF4-FFF2-40B4-BE49-F238E27FC236}">
              <a16:creationId xmlns:a16="http://schemas.microsoft.com/office/drawing/2014/main" xmlns="" id="{00000000-0008-0000-0000-0000F7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12" name="Picture 1">
          <a:extLst>
            <a:ext uri="{FF2B5EF4-FFF2-40B4-BE49-F238E27FC236}">
              <a16:creationId xmlns:a16="http://schemas.microsoft.com/office/drawing/2014/main" xmlns="" id="{00000000-0008-0000-0000-0000F8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13" name="Picture 1">
          <a:extLst>
            <a:ext uri="{FF2B5EF4-FFF2-40B4-BE49-F238E27FC236}">
              <a16:creationId xmlns:a16="http://schemas.microsoft.com/office/drawing/2014/main" xmlns="" id="{00000000-0008-0000-0000-0000F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14" name="Picture 1">
          <a:extLst>
            <a:ext uri="{FF2B5EF4-FFF2-40B4-BE49-F238E27FC236}">
              <a16:creationId xmlns:a16="http://schemas.microsoft.com/office/drawing/2014/main" xmlns="" id="{00000000-0008-0000-0000-0000F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15" name="Picture 1">
          <a:extLst>
            <a:ext uri="{FF2B5EF4-FFF2-40B4-BE49-F238E27FC236}">
              <a16:creationId xmlns:a16="http://schemas.microsoft.com/office/drawing/2014/main" xmlns="" id="{00000000-0008-0000-0000-0000FB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16" name="Picture 1">
          <a:extLst>
            <a:ext uri="{FF2B5EF4-FFF2-40B4-BE49-F238E27FC236}">
              <a16:creationId xmlns:a16="http://schemas.microsoft.com/office/drawing/2014/main" xmlns="" id="{00000000-0008-0000-0000-0000FC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17" name="Picture 1">
          <a:extLst>
            <a:ext uri="{FF2B5EF4-FFF2-40B4-BE49-F238E27FC236}">
              <a16:creationId xmlns:a16="http://schemas.microsoft.com/office/drawing/2014/main" xmlns="" id="{00000000-0008-0000-0000-0000FD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18" name="Picture 1">
          <a:extLst>
            <a:ext uri="{FF2B5EF4-FFF2-40B4-BE49-F238E27FC236}">
              <a16:creationId xmlns:a16="http://schemas.microsoft.com/office/drawing/2014/main" xmlns="" id="{00000000-0008-0000-0000-0000FE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19" name="Picture 1">
          <a:extLst>
            <a:ext uri="{FF2B5EF4-FFF2-40B4-BE49-F238E27FC236}">
              <a16:creationId xmlns:a16="http://schemas.microsoft.com/office/drawing/2014/main" xmlns="" id="{00000000-0008-0000-0000-0000FF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20" name="Picture 1">
          <a:extLst>
            <a:ext uri="{FF2B5EF4-FFF2-40B4-BE49-F238E27FC236}">
              <a16:creationId xmlns:a16="http://schemas.microsoft.com/office/drawing/2014/main" xmlns="" id="{00000000-0008-0000-0000-000000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21" name="Picture 1">
          <a:extLst>
            <a:ext uri="{FF2B5EF4-FFF2-40B4-BE49-F238E27FC236}">
              <a16:creationId xmlns:a16="http://schemas.microsoft.com/office/drawing/2014/main" xmlns="" id="{00000000-0008-0000-0000-000001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22" name="Picture 1">
          <a:extLst>
            <a:ext uri="{FF2B5EF4-FFF2-40B4-BE49-F238E27FC236}">
              <a16:creationId xmlns:a16="http://schemas.microsoft.com/office/drawing/2014/main" xmlns="" id="{00000000-0008-0000-0000-000002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23" name="Picture 1">
          <a:extLst>
            <a:ext uri="{FF2B5EF4-FFF2-40B4-BE49-F238E27FC236}">
              <a16:creationId xmlns:a16="http://schemas.microsoft.com/office/drawing/2014/main" xmlns="" id="{00000000-0008-0000-0000-000003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24" name="Picture 1">
          <a:extLst>
            <a:ext uri="{FF2B5EF4-FFF2-40B4-BE49-F238E27FC236}">
              <a16:creationId xmlns:a16="http://schemas.microsoft.com/office/drawing/2014/main" xmlns="" id="{00000000-0008-0000-0000-000004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25" name="Picture 1">
          <a:extLst>
            <a:ext uri="{FF2B5EF4-FFF2-40B4-BE49-F238E27FC236}">
              <a16:creationId xmlns:a16="http://schemas.microsoft.com/office/drawing/2014/main" xmlns="" id="{00000000-0008-0000-0000-000005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26" name="Picture 1">
          <a:extLst>
            <a:ext uri="{FF2B5EF4-FFF2-40B4-BE49-F238E27FC236}">
              <a16:creationId xmlns:a16="http://schemas.microsoft.com/office/drawing/2014/main" xmlns="" id="{00000000-0008-0000-0000-000006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27" name="Picture 1">
          <a:extLst>
            <a:ext uri="{FF2B5EF4-FFF2-40B4-BE49-F238E27FC236}">
              <a16:creationId xmlns:a16="http://schemas.microsoft.com/office/drawing/2014/main" xmlns="" id="{00000000-0008-0000-0000-000007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28" name="Picture 1">
          <a:extLst>
            <a:ext uri="{FF2B5EF4-FFF2-40B4-BE49-F238E27FC236}">
              <a16:creationId xmlns:a16="http://schemas.microsoft.com/office/drawing/2014/main" xmlns="" id="{00000000-0008-0000-0000-000008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29" name="Picture 1">
          <a:extLst>
            <a:ext uri="{FF2B5EF4-FFF2-40B4-BE49-F238E27FC236}">
              <a16:creationId xmlns:a16="http://schemas.microsoft.com/office/drawing/2014/main" xmlns="" id="{00000000-0008-0000-0000-000009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30" name="Picture 1">
          <a:extLst>
            <a:ext uri="{FF2B5EF4-FFF2-40B4-BE49-F238E27FC236}">
              <a16:creationId xmlns:a16="http://schemas.microsoft.com/office/drawing/2014/main" xmlns="" id="{00000000-0008-0000-0000-00000A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31" name="Picture 1">
          <a:extLst>
            <a:ext uri="{FF2B5EF4-FFF2-40B4-BE49-F238E27FC236}">
              <a16:creationId xmlns:a16="http://schemas.microsoft.com/office/drawing/2014/main" xmlns="" id="{00000000-0008-0000-0000-00000B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32" name="Picture 1">
          <a:extLst>
            <a:ext uri="{FF2B5EF4-FFF2-40B4-BE49-F238E27FC236}">
              <a16:creationId xmlns:a16="http://schemas.microsoft.com/office/drawing/2014/main" xmlns="" id="{00000000-0008-0000-0000-00000C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33" name="Picture 1">
          <a:extLst>
            <a:ext uri="{FF2B5EF4-FFF2-40B4-BE49-F238E27FC236}">
              <a16:creationId xmlns:a16="http://schemas.microsoft.com/office/drawing/2014/main" xmlns="" id="{00000000-0008-0000-0000-00000D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34" name="Picture 1">
          <a:extLst>
            <a:ext uri="{FF2B5EF4-FFF2-40B4-BE49-F238E27FC236}">
              <a16:creationId xmlns:a16="http://schemas.microsoft.com/office/drawing/2014/main" xmlns="" id="{00000000-0008-0000-0000-00000E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35" name="Picture 1">
          <a:extLst>
            <a:ext uri="{FF2B5EF4-FFF2-40B4-BE49-F238E27FC236}">
              <a16:creationId xmlns:a16="http://schemas.microsoft.com/office/drawing/2014/main" xmlns="" id="{00000000-0008-0000-0000-00000F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36" name="Picture 1">
          <a:extLst>
            <a:ext uri="{FF2B5EF4-FFF2-40B4-BE49-F238E27FC236}">
              <a16:creationId xmlns:a16="http://schemas.microsoft.com/office/drawing/2014/main" xmlns="" id="{00000000-0008-0000-0000-000010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37" name="Picture 1">
          <a:extLst>
            <a:ext uri="{FF2B5EF4-FFF2-40B4-BE49-F238E27FC236}">
              <a16:creationId xmlns:a16="http://schemas.microsoft.com/office/drawing/2014/main" xmlns="" id="{00000000-0008-0000-0000-000011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38" name="Picture 1">
          <a:extLst>
            <a:ext uri="{FF2B5EF4-FFF2-40B4-BE49-F238E27FC236}">
              <a16:creationId xmlns:a16="http://schemas.microsoft.com/office/drawing/2014/main" xmlns="" id="{00000000-0008-0000-0000-000012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39" name="Picture 1">
          <a:extLst>
            <a:ext uri="{FF2B5EF4-FFF2-40B4-BE49-F238E27FC236}">
              <a16:creationId xmlns:a16="http://schemas.microsoft.com/office/drawing/2014/main" xmlns="" id="{00000000-0008-0000-0000-000013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40" name="Picture 1">
          <a:extLst>
            <a:ext uri="{FF2B5EF4-FFF2-40B4-BE49-F238E27FC236}">
              <a16:creationId xmlns:a16="http://schemas.microsoft.com/office/drawing/2014/main" xmlns="" id="{00000000-0008-0000-0000-000014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41" name="Picture 1">
          <a:extLst>
            <a:ext uri="{FF2B5EF4-FFF2-40B4-BE49-F238E27FC236}">
              <a16:creationId xmlns:a16="http://schemas.microsoft.com/office/drawing/2014/main" xmlns="" id="{00000000-0008-0000-0000-000015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42" name="Picture 1">
          <a:extLst>
            <a:ext uri="{FF2B5EF4-FFF2-40B4-BE49-F238E27FC236}">
              <a16:creationId xmlns:a16="http://schemas.microsoft.com/office/drawing/2014/main" xmlns="" id="{00000000-0008-0000-0000-000016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43" name="Picture 1">
          <a:extLst>
            <a:ext uri="{FF2B5EF4-FFF2-40B4-BE49-F238E27FC236}">
              <a16:creationId xmlns:a16="http://schemas.microsoft.com/office/drawing/2014/main" xmlns="" id="{00000000-0008-0000-0000-000017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44" name="Picture 1">
          <a:extLst>
            <a:ext uri="{FF2B5EF4-FFF2-40B4-BE49-F238E27FC236}">
              <a16:creationId xmlns:a16="http://schemas.microsoft.com/office/drawing/2014/main" xmlns="" id="{00000000-0008-0000-0000-000018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45" name="Picture 1">
          <a:extLst>
            <a:ext uri="{FF2B5EF4-FFF2-40B4-BE49-F238E27FC236}">
              <a16:creationId xmlns:a16="http://schemas.microsoft.com/office/drawing/2014/main" xmlns="" id="{00000000-0008-0000-0000-000019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46" name="Picture 1">
          <a:extLst>
            <a:ext uri="{FF2B5EF4-FFF2-40B4-BE49-F238E27FC236}">
              <a16:creationId xmlns:a16="http://schemas.microsoft.com/office/drawing/2014/main" xmlns="" id="{00000000-0008-0000-0000-00001A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47" name="Picture 1">
          <a:extLst>
            <a:ext uri="{FF2B5EF4-FFF2-40B4-BE49-F238E27FC236}">
              <a16:creationId xmlns:a16="http://schemas.microsoft.com/office/drawing/2014/main" xmlns="" id="{00000000-0008-0000-0000-00001B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133350</xdr:colOff>
      <xdr:row>57</xdr:row>
      <xdr:rowOff>123825</xdr:rowOff>
    </xdr:to>
    <xdr:pic>
      <xdr:nvPicPr>
        <xdr:cNvPr id="11548" name="Picture 1">
          <a:extLst>
            <a:ext uri="{FF2B5EF4-FFF2-40B4-BE49-F238E27FC236}">
              <a16:creationId xmlns:a16="http://schemas.microsoft.com/office/drawing/2014/main" xmlns="" id="{00000000-0008-0000-0000-00001C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8291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549" name="Picture 1">
          <a:extLst>
            <a:ext uri="{FF2B5EF4-FFF2-40B4-BE49-F238E27FC236}">
              <a16:creationId xmlns:a16="http://schemas.microsoft.com/office/drawing/2014/main" xmlns="" id="{00000000-0008-0000-0000-00001D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8375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550" name="Picture 1">
          <a:extLst>
            <a:ext uri="{FF2B5EF4-FFF2-40B4-BE49-F238E27FC236}">
              <a16:creationId xmlns:a16="http://schemas.microsoft.com/office/drawing/2014/main" xmlns="" id="{00000000-0008-0000-0000-00001E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8375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551" name="Picture 1">
          <a:extLst>
            <a:ext uri="{FF2B5EF4-FFF2-40B4-BE49-F238E27FC236}">
              <a16:creationId xmlns:a16="http://schemas.microsoft.com/office/drawing/2014/main" xmlns="" id="{00000000-0008-0000-0000-00001F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8375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552" name="Picture 1">
          <a:extLst>
            <a:ext uri="{FF2B5EF4-FFF2-40B4-BE49-F238E27FC236}">
              <a16:creationId xmlns:a16="http://schemas.microsoft.com/office/drawing/2014/main" xmlns="" id="{00000000-0008-0000-0000-000020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8375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553" name="Picture 1">
          <a:extLst>
            <a:ext uri="{FF2B5EF4-FFF2-40B4-BE49-F238E27FC236}">
              <a16:creationId xmlns:a16="http://schemas.microsoft.com/office/drawing/2014/main" xmlns="" id="{00000000-0008-0000-0000-000021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8375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554" name="Picture 1">
          <a:extLst>
            <a:ext uri="{FF2B5EF4-FFF2-40B4-BE49-F238E27FC236}">
              <a16:creationId xmlns:a16="http://schemas.microsoft.com/office/drawing/2014/main" xmlns="" id="{00000000-0008-0000-0000-000022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8375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555" name="Picture 1">
          <a:extLst>
            <a:ext uri="{FF2B5EF4-FFF2-40B4-BE49-F238E27FC236}">
              <a16:creationId xmlns:a16="http://schemas.microsoft.com/office/drawing/2014/main" xmlns="" id="{00000000-0008-0000-0000-000023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8375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556" name="Picture 1">
          <a:extLst>
            <a:ext uri="{FF2B5EF4-FFF2-40B4-BE49-F238E27FC236}">
              <a16:creationId xmlns:a16="http://schemas.microsoft.com/office/drawing/2014/main" xmlns="" id="{00000000-0008-0000-0000-000024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8375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557" name="Picture 1">
          <a:extLst>
            <a:ext uri="{FF2B5EF4-FFF2-40B4-BE49-F238E27FC236}">
              <a16:creationId xmlns:a16="http://schemas.microsoft.com/office/drawing/2014/main" xmlns="" id="{00000000-0008-0000-0000-000025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8375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558" name="Picture 1">
          <a:extLst>
            <a:ext uri="{FF2B5EF4-FFF2-40B4-BE49-F238E27FC236}">
              <a16:creationId xmlns:a16="http://schemas.microsoft.com/office/drawing/2014/main" xmlns="" id="{00000000-0008-0000-0000-000026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8375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559" name="Picture 1">
          <a:extLst>
            <a:ext uri="{FF2B5EF4-FFF2-40B4-BE49-F238E27FC236}">
              <a16:creationId xmlns:a16="http://schemas.microsoft.com/office/drawing/2014/main" xmlns="" id="{00000000-0008-0000-0000-000027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8375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133350</xdr:colOff>
      <xdr:row>48</xdr:row>
      <xdr:rowOff>123825</xdr:rowOff>
    </xdr:to>
    <xdr:pic>
      <xdr:nvPicPr>
        <xdr:cNvPr id="11560" name="Picture 1">
          <a:extLst>
            <a:ext uri="{FF2B5EF4-FFF2-40B4-BE49-F238E27FC236}">
              <a16:creationId xmlns:a16="http://schemas.microsoft.com/office/drawing/2014/main" xmlns="" id="{00000000-0008-0000-0000-000028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8375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61" name="Picture 1">
          <a:extLst>
            <a:ext uri="{FF2B5EF4-FFF2-40B4-BE49-F238E27FC236}">
              <a16:creationId xmlns:a16="http://schemas.microsoft.com/office/drawing/2014/main" xmlns="" id="{00000000-0008-0000-0000-000029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779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62" name="Picture 1">
          <a:extLst>
            <a:ext uri="{FF2B5EF4-FFF2-40B4-BE49-F238E27FC236}">
              <a16:creationId xmlns:a16="http://schemas.microsoft.com/office/drawing/2014/main" xmlns="" id="{00000000-0008-0000-0000-00002A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779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63" name="Picture 1">
          <a:extLst>
            <a:ext uri="{FF2B5EF4-FFF2-40B4-BE49-F238E27FC236}">
              <a16:creationId xmlns:a16="http://schemas.microsoft.com/office/drawing/2014/main" xmlns="" id="{00000000-0008-0000-0000-00002B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779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64" name="Picture 1">
          <a:extLst>
            <a:ext uri="{FF2B5EF4-FFF2-40B4-BE49-F238E27FC236}">
              <a16:creationId xmlns:a16="http://schemas.microsoft.com/office/drawing/2014/main" xmlns="" id="{00000000-0008-0000-0000-00002C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779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65" name="Picture 1">
          <a:extLst>
            <a:ext uri="{FF2B5EF4-FFF2-40B4-BE49-F238E27FC236}">
              <a16:creationId xmlns:a16="http://schemas.microsoft.com/office/drawing/2014/main" xmlns="" id="{00000000-0008-0000-0000-00002D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779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66" name="Picture 1">
          <a:extLst>
            <a:ext uri="{FF2B5EF4-FFF2-40B4-BE49-F238E27FC236}">
              <a16:creationId xmlns:a16="http://schemas.microsoft.com/office/drawing/2014/main" xmlns="" id="{00000000-0008-0000-0000-00002E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779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67" name="Picture 1">
          <a:extLst>
            <a:ext uri="{FF2B5EF4-FFF2-40B4-BE49-F238E27FC236}">
              <a16:creationId xmlns:a16="http://schemas.microsoft.com/office/drawing/2014/main" xmlns="" id="{00000000-0008-0000-0000-00002F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779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68" name="Picture 1">
          <a:extLst>
            <a:ext uri="{FF2B5EF4-FFF2-40B4-BE49-F238E27FC236}">
              <a16:creationId xmlns:a16="http://schemas.microsoft.com/office/drawing/2014/main" xmlns="" id="{00000000-0008-0000-0000-000030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779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69" name="Picture 1">
          <a:extLst>
            <a:ext uri="{FF2B5EF4-FFF2-40B4-BE49-F238E27FC236}">
              <a16:creationId xmlns:a16="http://schemas.microsoft.com/office/drawing/2014/main" xmlns="" id="{00000000-0008-0000-0000-000031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779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70" name="Picture 1">
          <a:extLst>
            <a:ext uri="{FF2B5EF4-FFF2-40B4-BE49-F238E27FC236}">
              <a16:creationId xmlns:a16="http://schemas.microsoft.com/office/drawing/2014/main" xmlns="" id="{00000000-0008-0000-0000-000032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779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71" name="Picture 1">
          <a:extLst>
            <a:ext uri="{FF2B5EF4-FFF2-40B4-BE49-F238E27FC236}">
              <a16:creationId xmlns:a16="http://schemas.microsoft.com/office/drawing/2014/main" xmlns="" id="{00000000-0008-0000-0000-000033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779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72" name="Picture 1">
          <a:extLst>
            <a:ext uri="{FF2B5EF4-FFF2-40B4-BE49-F238E27FC236}">
              <a16:creationId xmlns:a16="http://schemas.microsoft.com/office/drawing/2014/main" xmlns="" id="{00000000-0008-0000-0000-000034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779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73" name="Picture 1">
          <a:extLst>
            <a:ext uri="{FF2B5EF4-FFF2-40B4-BE49-F238E27FC236}">
              <a16:creationId xmlns:a16="http://schemas.microsoft.com/office/drawing/2014/main" xmlns="" id="{00000000-0008-0000-0000-000035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78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74" name="Picture 1">
          <a:extLst>
            <a:ext uri="{FF2B5EF4-FFF2-40B4-BE49-F238E27FC236}">
              <a16:creationId xmlns:a16="http://schemas.microsoft.com/office/drawing/2014/main" xmlns="" id="{00000000-0008-0000-0000-000036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78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75" name="Picture 1">
          <a:extLst>
            <a:ext uri="{FF2B5EF4-FFF2-40B4-BE49-F238E27FC236}">
              <a16:creationId xmlns:a16="http://schemas.microsoft.com/office/drawing/2014/main" xmlns="" id="{00000000-0008-0000-0000-000037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78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76" name="Picture 1">
          <a:extLst>
            <a:ext uri="{FF2B5EF4-FFF2-40B4-BE49-F238E27FC236}">
              <a16:creationId xmlns:a16="http://schemas.microsoft.com/office/drawing/2014/main" xmlns="" id="{00000000-0008-0000-0000-000038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78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77" name="Picture 1">
          <a:extLst>
            <a:ext uri="{FF2B5EF4-FFF2-40B4-BE49-F238E27FC236}">
              <a16:creationId xmlns:a16="http://schemas.microsoft.com/office/drawing/2014/main" xmlns="" id="{00000000-0008-0000-0000-000039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78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78" name="Picture 1">
          <a:extLst>
            <a:ext uri="{FF2B5EF4-FFF2-40B4-BE49-F238E27FC236}">
              <a16:creationId xmlns:a16="http://schemas.microsoft.com/office/drawing/2014/main" xmlns="" id="{00000000-0008-0000-0000-00003A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78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79" name="Picture 1">
          <a:extLst>
            <a:ext uri="{FF2B5EF4-FFF2-40B4-BE49-F238E27FC236}">
              <a16:creationId xmlns:a16="http://schemas.microsoft.com/office/drawing/2014/main" xmlns="" id="{00000000-0008-0000-0000-00003B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78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80" name="Picture 1">
          <a:extLst>
            <a:ext uri="{FF2B5EF4-FFF2-40B4-BE49-F238E27FC236}">
              <a16:creationId xmlns:a16="http://schemas.microsoft.com/office/drawing/2014/main" xmlns="" id="{00000000-0008-0000-0000-00003C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78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81" name="Picture 1">
          <a:extLst>
            <a:ext uri="{FF2B5EF4-FFF2-40B4-BE49-F238E27FC236}">
              <a16:creationId xmlns:a16="http://schemas.microsoft.com/office/drawing/2014/main" xmlns="" id="{00000000-0008-0000-0000-00003D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78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82" name="Picture 1">
          <a:extLst>
            <a:ext uri="{FF2B5EF4-FFF2-40B4-BE49-F238E27FC236}">
              <a16:creationId xmlns:a16="http://schemas.microsoft.com/office/drawing/2014/main" xmlns="" id="{00000000-0008-0000-0000-00003E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78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83" name="Picture 1">
          <a:extLst>
            <a:ext uri="{FF2B5EF4-FFF2-40B4-BE49-F238E27FC236}">
              <a16:creationId xmlns:a16="http://schemas.microsoft.com/office/drawing/2014/main" xmlns="" id="{00000000-0008-0000-0000-00003F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78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133350</xdr:colOff>
      <xdr:row>22</xdr:row>
      <xdr:rowOff>123825</xdr:rowOff>
    </xdr:to>
    <xdr:pic>
      <xdr:nvPicPr>
        <xdr:cNvPr id="11584" name="Picture 1">
          <a:extLst>
            <a:ext uri="{FF2B5EF4-FFF2-40B4-BE49-F238E27FC236}">
              <a16:creationId xmlns:a16="http://schemas.microsoft.com/office/drawing/2014/main" xmlns="" id="{00000000-0008-0000-0000-0000402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781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962" name="Picture 1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725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963" name="Picture 1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725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964" name="Picture 1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725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965" name="Picture 1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725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966" name="Picture 1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725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967" name="Picture 1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725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968" name="Picture 1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725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969" name="Picture 1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725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970" name="Picture 1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725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971" name="Picture 1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725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972" name="Picture 1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725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133350</xdr:colOff>
      <xdr:row>19</xdr:row>
      <xdr:rowOff>123825</xdr:rowOff>
    </xdr:to>
    <xdr:pic>
      <xdr:nvPicPr>
        <xdr:cNvPr id="973" name="Picture 1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7250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74" name="Picture 1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75" name="Picture 1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76" name="Picture 1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77" name="Picture 1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78" name="Picture 1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79" name="Picture 1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80" name="Picture 1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81" name="Picture 1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82" name="Picture 1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83" name="Picture 1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84" name="Picture 1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85" name="Picture 1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86" name="Picture 1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87" name="Picture 1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88" name="Picture 1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89" name="Picture 1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90" name="Picture 1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91" name="Picture 1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92" name="Picture 1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93" name="Picture 1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94" name="Picture 1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95" name="Picture 1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96" name="Picture 1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133350</xdr:colOff>
      <xdr:row>34</xdr:row>
      <xdr:rowOff>123825</xdr:rowOff>
    </xdr:to>
    <xdr:pic>
      <xdr:nvPicPr>
        <xdr:cNvPr id="997" name="Picture 1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37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998" name="Picture 1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999" name="Picture 1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00" name="Picture 1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01" name="Picture 1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02" name="Picture 1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03" name="Picture 1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04" name="Picture 1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05" name="Picture 1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06" name="Picture 1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07" name="Picture 1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08" name="Picture 1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09" name="Picture 1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10" name="Picture 1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11" name="Picture 1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12" name="Picture 1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13" name="Picture 1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14" name="Picture 1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15" name="Picture 1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16" name="Picture 1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17" name="Picture 1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18" name="Picture 1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19" name="Picture 1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20" name="Picture 1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21" name="Picture 1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22" name="Picture 1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23" name="Picture 1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24" name="Picture 1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27" name="Picture 1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28" name="Picture 1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29" name="Picture 1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30" name="Picture 1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31" name="Picture 1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32" name="Picture 1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33" name="Picture 1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34" name="Picture 1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35" name="Picture 1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36" name="Picture 1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37" name="Picture 1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38" name="Picture 1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39" name="Picture 1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40" name="Picture 1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41" name="Picture 1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42" name="Picture 1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43" name="Picture 1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44" name="Picture 1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45" name="Picture 1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46" name="Picture 1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47" name="Picture 1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48" name="Picture 1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49" name="Picture 1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50" name="Picture 1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51" name="Picture 1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52" name="Picture 1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53" name="Picture 1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54" name="Picture 1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55" name="Picture 1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56" name="Picture 1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57" name="Picture 1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58" name="Picture 1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59" name="Picture 1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60" name="Picture 1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61" name="Picture 1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62" name="Picture 1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63" name="Picture 1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64" name="Picture 1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65" name="Picture 1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66" name="Picture 1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67" name="Picture 1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68" name="Picture 1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69" name="Picture 1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70" name="Picture 1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71" name="Picture 1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72" name="Picture 1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73" name="Picture 1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74" name="Picture 1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75" name="Picture 1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76" name="Picture 1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77" name="Picture 1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78" name="Picture 1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79" name="Picture 1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80" name="Picture 1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81" name="Picture 1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82" name="Picture 1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83" name="Picture 1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84" name="Picture 1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85" name="Picture 1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86" name="Picture 1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87" name="Picture 1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88" name="Picture 1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89" name="Picture 1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90" name="Picture 1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91" name="Picture 1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92" name="Picture 1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93" name="Picture 1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94" name="Picture 1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95" name="Picture 1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96" name="Picture 1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97" name="Picture 1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98" name="Picture 1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099" name="Picture 1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00" name="Picture 1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01" name="Picture 1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02" name="Picture 1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03" name="Picture 1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04" name="Picture 1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05" name="Picture 1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06" name="Picture 1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07" name="Picture 1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08" name="Picture 1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09" name="Picture 1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10" name="Picture 1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11" name="Picture 1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12" name="Picture 1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13" name="Picture 1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14" name="Picture 1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15" name="Picture 1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16" name="Picture 1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17" name="Picture 1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18" name="Picture 1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19" name="Picture 1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20" name="Picture 1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21" name="Picture 1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22" name="Picture 1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23" name="Picture 1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24" name="Picture 1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25" name="Picture 1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26" name="Picture 1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27" name="Picture 1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28" name="Picture 1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30" name="Picture 1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31" name="Picture 1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32" name="Picture 1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33" name="Picture 1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34" name="Picture 1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35" name="Picture 1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36" name="Picture 1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37" name="Picture 1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38" name="Picture 1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39" name="Picture 1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40" name="Picture 1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41" name="Picture 1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42" name="Picture 1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43" name="Picture 1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44" name="Picture 1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45" name="Picture 1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46" name="Picture 1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47" name="Picture 1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48" name="Picture 1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49" name="Picture 1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50" name="Picture 1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51" name="Picture 1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52" name="Picture 1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133350</xdr:colOff>
      <xdr:row>40</xdr:row>
      <xdr:rowOff>123825</xdr:rowOff>
    </xdr:to>
    <xdr:pic>
      <xdr:nvPicPr>
        <xdr:cNvPr id="1153" name="Picture 1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1178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54" name="Picture 1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179</xdr:row>
      <xdr:rowOff>0</xdr:rowOff>
    </xdr:from>
    <xdr:to>
      <xdr:col>0</xdr:col>
      <xdr:colOff>133350</xdr:colOff>
      <xdr:row>179</xdr:row>
      <xdr:rowOff>123825</xdr:rowOff>
    </xdr:to>
    <xdr:pic>
      <xdr:nvPicPr>
        <xdr:cNvPr id="1155" name="Picture 2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0562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56" name="Picture 1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57" name="Picture 1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58" name="Picture 1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59" name="Picture 1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60" name="Picture 1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61" name="Picture 1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62" name="Picture 1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63" name="Picture 1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64" name="Picture 1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65" name="Picture 1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66" name="Picture 1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67" name="Picture 1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179</xdr:row>
      <xdr:rowOff>0</xdr:rowOff>
    </xdr:from>
    <xdr:to>
      <xdr:col>0</xdr:col>
      <xdr:colOff>133350</xdr:colOff>
      <xdr:row>179</xdr:row>
      <xdr:rowOff>133350</xdr:rowOff>
    </xdr:to>
    <xdr:pic>
      <xdr:nvPicPr>
        <xdr:cNvPr id="1168" name="Picture 2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05625"/>
          <a:ext cx="133350" cy="1333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69" name="Picture 1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70" name="Picture 1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71" name="Picture 1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72" name="Picture 1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73" name="Picture 1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74" name="Picture 1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75" name="Picture 1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76" name="Picture 1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77" name="Picture 1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78" name="Picture 1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79" name="Picture 1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80" name="Picture 1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81" name="Picture 1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82" name="Picture 1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83" name="Picture 1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84" name="Picture 1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85" name="Picture 1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86" name="Picture 1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87" name="Picture 1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88" name="Picture 1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89" name="Picture 1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90" name="Picture 1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133350</xdr:colOff>
      <xdr:row>182</xdr:row>
      <xdr:rowOff>123825</xdr:rowOff>
    </xdr:to>
    <xdr:pic>
      <xdr:nvPicPr>
        <xdr:cNvPr id="1191" name="Picture 1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192" name="Picture 1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113043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193</xdr:row>
      <xdr:rowOff>0</xdr:rowOff>
    </xdr:from>
    <xdr:ext cx="133350" cy="123825"/>
    <xdr:pic>
      <xdr:nvPicPr>
        <xdr:cNvPr id="1193" name="Picture 2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785031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194" name="Picture 1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113043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195" name="Picture 1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113043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196" name="Picture 1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113043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197" name="Picture 1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113043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198" name="Picture 1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113043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199" name="Picture 1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269015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00" name="Picture 1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269015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01" name="Picture 1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269015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02" name="Picture 1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269015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03" name="Picture 1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269015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04" name="Picture 1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269015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05" name="Picture 1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113043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193</xdr:row>
      <xdr:rowOff>0</xdr:rowOff>
    </xdr:from>
    <xdr:ext cx="133350" cy="133350"/>
    <xdr:pic>
      <xdr:nvPicPr>
        <xdr:cNvPr id="1206" name="Picture 2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785031"/>
          <a:ext cx="133350" cy="1333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07" name="Picture 1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113043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08" name="Picture 1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113043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09" name="Picture 1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113043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10" name="Picture 1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113043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11" name="Picture 1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113043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12" name="Picture 1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269015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13" name="Picture 1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269015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14" name="Picture 1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269015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15" name="Picture 1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269015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16" name="Picture 1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269015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199</xdr:row>
      <xdr:rowOff>0</xdr:rowOff>
    </xdr:from>
    <xdr:ext cx="133350" cy="123825"/>
    <xdr:pic>
      <xdr:nvPicPr>
        <xdr:cNvPr id="1217" name="Picture 1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269015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214</xdr:row>
      <xdr:rowOff>0</xdr:rowOff>
    </xdr:from>
    <xdr:ext cx="133350" cy="123825"/>
    <xdr:pic>
      <xdr:nvPicPr>
        <xdr:cNvPr id="1218" name="Picture 1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89268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214</xdr:row>
      <xdr:rowOff>0</xdr:rowOff>
    </xdr:from>
    <xdr:ext cx="133350" cy="123825"/>
    <xdr:pic>
      <xdr:nvPicPr>
        <xdr:cNvPr id="1219" name="Picture 1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89268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214</xdr:row>
      <xdr:rowOff>0</xdr:rowOff>
    </xdr:from>
    <xdr:ext cx="133350" cy="123825"/>
    <xdr:pic>
      <xdr:nvPicPr>
        <xdr:cNvPr id="1220" name="Picture 1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89268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214</xdr:row>
      <xdr:rowOff>0</xdr:rowOff>
    </xdr:from>
    <xdr:ext cx="133350" cy="123825"/>
    <xdr:pic>
      <xdr:nvPicPr>
        <xdr:cNvPr id="1221" name="Picture 1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89268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214</xdr:row>
      <xdr:rowOff>0</xdr:rowOff>
    </xdr:from>
    <xdr:ext cx="133350" cy="123825"/>
    <xdr:pic>
      <xdr:nvPicPr>
        <xdr:cNvPr id="1222" name="Picture 1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89268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214</xdr:row>
      <xdr:rowOff>0</xdr:rowOff>
    </xdr:from>
    <xdr:ext cx="133350" cy="123825"/>
    <xdr:pic>
      <xdr:nvPicPr>
        <xdr:cNvPr id="1223" name="Picture 1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89268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214</xdr:row>
      <xdr:rowOff>0</xdr:rowOff>
    </xdr:from>
    <xdr:ext cx="133350" cy="123825"/>
    <xdr:pic>
      <xdr:nvPicPr>
        <xdr:cNvPr id="1224" name="Picture 1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89268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214</xdr:row>
      <xdr:rowOff>0</xdr:rowOff>
    </xdr:from>
    <xdr:ext cx="133350" cy="123825"/>
    <xdr:pic>
      <xdr:nvPicPr>
        <xdr:cNvPr id="1225" name="Picture 1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89268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214</xdr:row>
      <xdr:rowOff>0</xdr:rowOff>
    </xdr:from>
    <xdr:ext cx="133350" cy="123825"/>
    <xdr:pic>
      <xdr:nvPicPr>
        <xdr:cNvPr id="1226" name="Picture 1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89268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214</xdr:row>
      <xdr:rowOff>0</xdr:rowOff>
    </xdr:from>
    <xdr:ext cx="133350" cy="123825"/>
    <xdr:pic>
      <xdr:nvPicPr>
        <xdr:cNvPr id="1227" name="Picture 1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89268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214</xdr:row>
      <xdr:rowOff>0</xdr:rowOff>
    </xdr:from>
    <xdr:ext cx="133350" cy="123825"/>
    <xdr:pic>
      <xdr:nvPicPr>
        <xdr:cNvPr id="1228" name="Picture 1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89268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214</xdr:row>
      <xdr:rowOff>0</xdr:rowOff>
    </xdr:from>
    <xdr:ext cx="133350" cy="123825"/>
    <xdr:pic>
      <xdr:nvPicPr>
        <xdr:cNvPr id="1229" name="Picture 1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892688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202</xdr:row>
      <xdr:rowOff>0</xdr:rowOff>
    </xdr:from>
    <xdr:ext cx="133350" cy="123825"/>
    <xdr:pic>
      <xdr:nvPicPr>
        <xdr:cNvPr id="1230" name="Picture 1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0740031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202</xdr:row>
      <xdr:rowOff>0</xdr:rowOff>
    </xdr:from>
    <xdr:ext cx="133350" cy="123825"/>
    <xdr:pic>
      <xdr:nvPicPr>
        <xdr:cNvPr id="1231" name="Picture 1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0740031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202</xdr:row>
      <xdr:rowOff>0</xdr:rowOff>
    </xdr:from>
    <xdr:ext cx="133350" cy="123825"/>
    <xdr:pic>
      <xdr:nvPicPr>
        <xdr:cNvPr id="1232" name="Picture 1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0740031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202</xdr:row>
      <xdr:rowOff>0</xdr:rowOff>
    </xdr:from>
    <xdr:ext cx="133350" cy="123825"/>
    <xdr:pic>
      <xdr:nvPicPr>
        <xdr:cNvPr id="1233" name="Picture 1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0740031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202</xdr:row>
      <xdr:rowOff>0</xdr:rowOff>
    </xdr:from>
    <xdr:ext cx="133350" cy="123825"/>
    <xdr:pic>
      <xdr:nvPicPr>
        <xdr:cNvPr id="1234" name="Picture 1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0740031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202</xdr:row>
      <xdr:rowOff>0</xdr:rowOff>
    </xdr:from>
    <xdr:ext cx="133350" cy="123825"/>
    <xdr:pic>
      <xdr:nvPicPr>
        <xdr:cNvPr id="1235" name="Picture 1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0740031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202</xdr:row>
      <xdr:rowOff>0</xdr:rowOff>
    </xdr:from>
    <xdr:ext cx="133350" cy="123825"/>
    <xdr:pic>
      <xdr:nvPicPr>
        <xdr:cNvPr id="1236" name="Picture 1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0740031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202</xdr:row>
      <xdr:rowOff>0</xdr:rowOff>
    </xdr:from>
    <xdr:ext cx="133350" cy="123825"/>
    <xdr:pic>
      <xdr:nvPicPr>
        <xdr:cNvPr id="1237" name="Picture 1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0740031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202</xdr:row>
      <xdr:rowOff>0</xdr:rowOff>
    </xdr:from>
    <xdr:ext cx="133350" cy="123825"/>
    <xdr:pic>
      <xdr:nvPicPr>
        <xdr:cNvPr id="1238" name="Picture 1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0740031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202</xdr:row>
      <xdr:rowOff>0</xdr:rowOff>
    </xdr:from>
    <xdr:ext cx="133350" cy="123825"/>
    <xdr:pic>
      <xdr:nvPicPr>
        <xdr:cNvPr id="1239" name="Picture 1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0740031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202</xdr:row>
      <xdr:rowOff>0</xdr:rowOff>
    </xdr:from>
    <xdr:ext cx="133350" cy="123825"/>
    <xdr:pic>
      <xdr:nvPicPr>
        <xdr:cNvPr id="1240" name="Picture 1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0740031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202</xdr:row>
      <xdr:rowOff>0</xdr:rowOff>
    </xdr:from>
    <xdr:ext cx="133350" cy="123825"/>
    <xdr:pic>
      <xdr:nvPicPr>
        <xdr:cNvPr id="1241" name="Picture 1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0740031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196</xdr:row>
      <xdr:rowOff>0</xdr:rowOff>
    </xdr:from>
    <xdr:ext cx="133350" cy="123825"/>
    <xdr:pic>
      <xdr:nvPicPr>
        <xdr:cNvPr id="1242" name="Picture 1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6501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196</xdr:row>
      <xdr:rowOff>0</xdr:rowOff>
    </xdr:from>
    <xdr:ext cx="133350" cy="123825"/>
    <xdr:pic>
      <xdr:nvPicPr>
        <xdr:cNvPr id="1243" name="Picture 1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6501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196</xdr:row>
      <xdr:rowOff>0</xdr:rowOff>
    </xdr:from>
    <xdr:ext cx="133350" cy="123825"/>
    <xdr:pic>
      <xdr:nvPicPr>
        <xdr:cNvPr id="1244" name="Picture 1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6501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196</xdr:row>
      <xdr:rowOff>0</xdr:rowOff>
    </xdr:from>
    <xdr:ext cx="133350" cy="123825"/>
    <xdr:pic>
      <xdr:nvPicPr>
        <xdr:cNvPr id="1245" name="Picture 1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6501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196</xdr:row>
      <xdr:rowOff>0</xdr:rowOff>
    </xdr:from>
    <xdr:ext cx="133350" cy="123825"/>
    <xdr:pic>
      <xdr:nvPicPr>
        <xdr:cNvPr id="1246" name="Picture 1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6501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196</xdr:row>
      <xdr:rowOff>0</xdr:rowOff>
    </xdr:from>
    <xdr:ext cx="133350" cy="123825"/>
    <xdr:pic>
      <xdr:nvPicPr>
        <xdr:cNvPr id="1247" name="Picture 1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6501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196</xdr:row>
      <xdr:rowOff>0</xdr:rowOff>
    </xdr:from>
    <xdr:ext cx="133350" cy="123825"/>
    <xdr:pic>
      <xdr:nvPicPr>
        <xdr:cNvPr id="1248" name="Picture 1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6501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196</xdr:row>
      <xdr:rowOff>0</xdr:rowOff>
    </xdr:from>
    <xdr:ext cx="133350" cy="123825"/>
    <xdr:pic>
      <xdr:nvPicPr>
        <xdr:cNvPr id="1249" name="Picture 1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6501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196</xdr:row>
      <xdr:rowOff>0</xdr:rowOff>
    </xdr:from>
    <xdr:ext cx="133350" cy="123825"/>
    <xdr:pic>
      <xdr:nvPicPr>
        <xdr:cNvPr id="1250" name="Picture 1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6501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196</xdr:row>
      <xdr:rowOff>0</xdr:rowOff>
    </xdr:from>
    <xdr:ext cx="133350" cy="123825"/>
    <xdr:pic>
      <xdr:nvPicPr>
        <xdr:cNvPr id="1251" name="Picture 1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6501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196</xdr:row>
      <xdr:rowOff>0</xdr:rowOff>
    </xdr:from>
    <xdr:ext cx="133350" cy="123825"/>
    <xdr:pic>
      <xdr:nvPicPr>
        <xdr:cNvPr id="1252" name="Picture 1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6501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196</xdr:row>
      <xdr:rowOff>0</xdr:rowOff>
    </xdr:from>
    <xdr:ext cx="133350" cy="123825"/>
    <xdr:pic>
      <xdr:nvPicPr>
        <xdr:cNvPr id="1253" name="Picture 1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650175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</xdr:row>
      <xdr:rowOff>0</xdr:rowOff>
    </xdr:from>
    <xdr:ext cx="133350" cy="123825"/>
    <xdr:pic>
      <xdr:nvPicPr>
        <xdr:cNvPr id="1254" name="Picture 1">
          <a:extLst>
            <a:ext uri="{FF2B5EF4-FFF2-40B4-BE49-F238E27FC236}">
              <a16:creationId xmlns:a16="http://schemas.microsoft.com/office/drawing/2014/main" xmlns="" id="{C7DA3AEE-5FD6-4CE5-912D-A10EBE631B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</xdr:row>
      <xdr:rowOff>0</xdr:rowOff>
    </xdr:from>
    <xdr:ext cx="133350" cy="123825"/>
    <xdr:pic>
      <xdr:nvPicPr>
        <xdr:cNvPr id="1255" name="Picture 1">
          <a:extLst>
            <a:ext uri="{FF2B5EF4-FFF2-40B4-BE49-F238E27FC236}">
              <a16:creationId xmlns:a16="http://schemas.microsoft.com/office/drawing/2014/main" xmlns="" id="{494DFEBB-24B0-47D3-AE62-0B0B49E78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</xdr:row>
      <xdr:rowOff>0</xdr:rowOff>
    </xdr:from>
    <xdr:ext cx="133350" cy="123825"/>
    <xdr:pic>
      <xdr:nvPicPr>
        <xdr:cNvPr id="1256" name="Picture 1">
          <a:extLst>
            <a:ext uri="{FF2B5EF4-FFF2-40B4-BE49-F238E27FC236}">
              <a16:creationId xmlns:a16="http://schemas.microsoft.com/office/drawing/2014/main" xmlns="" id="{2A977F46-6CC9-4669-A9D5-53BA4E695D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</xdr:row>
      <xdr:rowOff>0</xdr:rowOff>
    </xdr:from>
    <xdr:ext cx="133350" cy="123825"/>
    <xdr:pic>
      <xdr:nvPicPr>
        <xdr:cNvPr id="1257" name="Picture 1">
          <a:extLst>
            <a:ext uri="{FF2B5EF4-FFF2-40B4-BE49-F238E27FC236}">
              <a16:creationId xmlns:a16="http://schemas.microsoft.com/office/drawing/2014/main" xmlns="" id="{03A42F96-1F06-40D1-8E1D-E31392044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</xdr:row>
      <xdr:rowOff>0</xdr:rowOff>
    </xdr:from>
    <xdr:ext cx="133350" cy="123825"/>
    <xdr:pic>
      <xdr:nvPicPr>
        <xdr:cNvPr id="1258" name="Picture 1">
          <a:extLst>
            <a:ext uri="{FF2B5EF4-FFF2-40B4-BE49-F238E27FC236}">
              <a16:creationId xmlns:a16="http://schemas.microsoft.com/office/drawing/2014/main" xmlns="" id="{09B93BDC-B192-47C6-A91C-930EF60CD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</xdr:row>
      <xdr:rowOff>0</xdr:rowOff>
    </xdr:from>
    <xdr:ext cx="133350" cy="123825"/>
    <xdr:pic>
      <xdr:nvPicPr>
        <xdr:cNvPr id="1259" name="Picture 1">
          <a:extLst>
            <a:ext uri="{FF2B5EF4-FFF2-40B4-BE49-F238E27FC236}">
              <a16:creationId xmlns:a16="http://schemas.microsoft.com/office/drawing/2014/main" xmlns="" id="{0511894B-7382-4F8F-8B49-FE258D9A7B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</xdr:row>
      <xdr:rowOff>0</xdr:rowOff>
    </xdr:from>
    <xdr:ext cx="133350" cy="123825"/>
    <xdr:pic>
      <xdr:nvPicPr>
        <xdr:cNvPr id="1260" name="Picture 1">
          <a:extLst>
            <a:ext uri="{FF2B5EF4-FFF2-40B4-BE49-F238E27FC236}">
              <a16:creationId xmlns:a16="http://schemas.microsoft.com/office/drawing/2014/main" xmlns="" id="{5C75AF58-CC8F-4EA8-86CC-2269DADA5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</xdr:row>
      <xdr:rowOff>0</xdr:rowOff>
    </xdr:from>
    <xdr:ext cx="133350" cy="123825"/>
    <xdr:pic>
      <xdr:nvPicPr>
        <xdr:cNvPr id="1261" name="Picture 1">
          <a:extLst>
            <a:ext uri="{FF2B5EF4-FFF2-40B4-BE49-F238E27FC236}">
              <a16:creationId xmlns:a16="http://schemas.microsoft.com/office/drawing/2014/main" xmlns="" id="{5F4278FC-67D5-47EF-B495-0675A6436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</xdr:row>
      <xdr:rowOff>0</xdr:rowOff>
    </xdr:from>
    <xdr:ext cx="133350" cy="123825"/>
    <xdr:pic>
      <xdr:nvPicPr>
        <xdr:cNvPr id="1262" name="Picture 1">
          <a:extLst>
            <a:ext uri="{FF2B5EF4-FFF2-40B4-BE49-F238E27FC236}">
              <a16:creationId xmlns:a16="http://schemas.microsoft.com/office/drawing/2014/main" xmlns="" id="{9F458154-0A1C-4991-941C-63D5FDF310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</xdr:row>
      <xdr:rowOff>0</xdr:rowOff>
    </xdr:from>
    <xdr:ext cx="133350" cy="123825"/>
    <xdr:pic>
      <xdr:nvPicPr>
        <xdr:cNvPr id="1263" name="Picture 1">
          <a:extLst>
            <a:ext uri="{FF2B5EF4-FFF2-40B4-BE49-F238E27FC236}">
              <a16:creationId xmlns:a16="http://schemas.microsoft.com/office/drawing/2014/main" xmlns="" id="{5D275E77-55D3-44AD-B577-5D127715A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</xdr:row>
      <xdr:rowOff>0</xdr:rowOff>
    </xdr:from>
    <xdr:ext cx="133350" cy="123825"/>
    <xdr:pic>
      <xdr:nvPicPr>
        <xdr:cNvPr id="1264" name="Picture 1">
          <a:extLst>
            <a:ext uri="{FF2B5EF4-FFF2-40B4-BE49-F238E27FC236}">
              <a16:creationId xmlns:a16="http://schemas.microsoft.com/office/drawing/2014/main" xmlns="" id="{E260E926-E7BA-4DE8-A393-C0A8F9242C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19</xdr:row>
      <xdr:rowOff>0</xdr:rowOff>
    </xdr:from>
    <xdr:ext cx="133350" cy="123825"/>
    <xdr:pic>
      <xdr:nvPicPr>
        <xdr:cNvPr id="1265" name="Picture 1">
          <a:extLst>
            <a:ext uri="{FF2B5EF4-FFF2-40B4-BE49-F238E27FC236}">
              <a16:creationId xmlns:a16="http://schemas.microsoft.com/office/drawing/2014/main" xmlns="" id="{07C10CEF-0A51-48FC-8D41-31183099D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22</xdr:row>
      <xdr:rowOff>0</xdr:rowOff>
    </xdr:from>
    <xdr:ext cx="133350" cy="123825"/>
    <xdr:pic>
      <xdr:nvPicPr>
        <xdr:cNvPr id="1266" name="Picture 1">
          <a:extLst>
            <a:ext uri="{FF2B5EF4-FFF2-40B4-BE49-F238E27FC236}">
              <a16:creationId xmlns:a16="http://schemas.microsoft.com/office/drawing/2014/main" xmlns="" id="{89360A67-279B-41E5-A037-83427C371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22</xdr:row>
      <xdr:rowOff>0</xdr:rowOff>
    </xdr:from>
    <xdr:ext cx="133350" cy="123825"/>
    <xdr:pic>
      <xdr:nvPicPr>
        <xdr:cNvPr id="1267" name="Picture 1">
          <a:extLst>
            <a:ext uri="{FF2B5EF4-FFF2-40B4-BE49-F238E27FC236}">
              <a16:creationId xmlns:a16="http://schemas.microsoft.com/office/drawing/2014/main" xmlns="" id="{51DA8E85-922B-43E2-9C69-859F978AE2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22</xdr:row>
      <xdr:rowOff>0</xdr:rowOff>
    </xdr:from>
    <xdr:ext cx="133350" cy="123825"/>
    <xdr:pic>
      <xdr:nvPicPr>
        <xdr:cNvPr id="1268" name="Picture 1">
          <a:extLst>
            <a:ext uri="{FF2B5EF4-FFF2-40B4-BE49-F238E27FC236}">
              <a16:creationId xmlns:a16="http://schemas.microsoft.com/office/drawing/2014/main" xmlns="" id="{31C5FF3D-E429-4278-89A1-1C71B9FAC4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22</xdr:row>
      <xdr:rowOff>0</xdr:rowOff>
    </xdr:from>
    <xdr:ext cx="133350" cy="123825"/>
    <xdr:pic>
      <xdr:nvPicPr>
        <xdr:cNvPr id="1269" name="Picture 1">
          <a:extLst>
            <a:ext uri="{FF2B5EF4-FFF2-40B4-BE49-F238E27FC236}">
              <a16:creationId xmlns:a16="http://schemas.microsoft.com/office/drawing/2014/main" xmlns="" id="{06EE260B-5EE2-4518-909B-EBA57BE21B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22</xdr:row>
      <xdr:rowOff>0</xdr:rowOff>
    </xdr:from>
    <xdr:ext cx="133350" cy="123825"/>
    <xdr:pic>
      <xdr:nvPicPr>
        <xdr:cNvPr id="1270" name="Picture 1">
          <a:extLst>
            <a:ext uri="{FF2B5EF4-FFF2-40B4-BE49-F238E27FC236}">
              <a16:creationId xmlns:a16="http://schemas.microsoft.com/office/drawing/2014/main" xmlns="" id="{4D7DC4F4-E756-4B04-93BE-C5280D065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22</xdr:row>
      <xdr:rowOff>0</xdr:rowOff>
    </xdr:from>
    <xdr:ext cx="133350" cy="123825"/>
    <xdr:pic>
      <xdr:nvPicPr>
        <xdr:cNvPr id="1271" name="Picture 1">
          <a:extLst>
            <a:ext uri="{FF2B5EF4-FFF2-40B4-BE49-F238E27FC236}">
              <a16:creationId xmlns:a16="http://schemas.microsoft.com/office/drawing/2014/main" xmlns="" id="{A262AB23-8DDA-4032-9473-58D25523C7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22</xdr:row>
      <xdr:rowOff>0</xdr:rowOff>
    </xdr:from>
    <xdr:ext cx="133350" cy="123825"/>
    <xdr:pic>
      <xdr:nvPicPr>
        <xdr:cNvPr id="1272" name="Picture 1">
          <a:extLst>
            <a:ext uri="{FF2B5EF4-FFF2-40B4-BE49-F238E27FC236}">
              <a16:creationId xmlns:a16="http://schemas.microsoft.com/office/drawing/2014/main" xmlns="" id="{EC7FF8D2-9D30-4905-B55A-7312A7265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22</xdr:row>
      <xdr:rowOff>0</xdr:rowOff>
    </xdr:from>
    <xdr:ext cx="133350" cy="123825"/>
    <xdr:pic>
      <xdr:nvPicPr>
        <xdr:cNvPr id="1273" name="Picture 1">
          <a:extLst>
            <a:ext uri="{FF2B5EF4-FFF2-40B4-BE49-F238E27FC236}">
              <a16:creationId xmlns:a16="http://schemas.microsoft.com/office/drawing/2014/main" xmlns="" id="{8064502D-3F2E-49F8-8B97-FE33A791B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22</xdr:row>
      <xdr:rowOff>0</xdr:rowOff>
    </xdr:from>
    <xdr:ext cx="133350" cy="123825"/>
    <xdr:pic>
      <xdr:nvPicPr>
        <xdr:cNvPr id="1274" name="Picture 1">
          <a:extLst>
            <a:ext uri="{FF2B5EF4-FFF2-40B4-BE49-F238E27FC236}">
              <a16:creationId xmlns:a16="http://schemas.microsoft.com/office/drawing/2014/main" xmlns="" id="{5C6E0883-209E-42CA-96C0-BFF11E1AD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22</xdr:row>
      <xdr:rowOff>0</xdr:rowOff>
    </xdr:from>
    <xdr:ext cx="133350" cy="123825"/>
    <xdr:pic>
      <xdr:nvPicPr>
        <xdr:cNvPr id="1275" name="Picture 1">
          <a:extLst>
            <a:ext uri="{FF2B5EF4-FFF2-40B4-BE49-F238E27FC236}">
              <a16:creationId xmlns:a16="http://schemas.microsoft.com/office/drawing/2014/main" xmlns="" id="{F0E834B0-0CA7-4814-842F-D3700D57A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22</xdr:row>
      <xdr:rowOff>0</xdr:rowOff>
    </xdr:from>
    <xdr:ext cx="133350" cy="123825"/>
    <xdr:pic>
      <xdr:nvPicPr>
        <xdr:cNvPr id="1276" name="Picture 1">
          <a:extLst>
            <a:ext uri="{FF2B5EF4-FFF2-40B4-BE49-F238E27FC236}">
              <a16:creationId xmlns:a16="http://schemas.microsoft.com/office/drawing/2014/main" xmlns="" id="{95E2A7D1-3CA0-4941-A44E-C844F423A4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22</xdr:row>
      <xdr:rowOff>0</xdr:rowOff>
    </xdr:from>
    <xdr:ext cx="133350" cy="123825"/>
    <xdr:pic>
      <xdr:nvPicPr>
        <xdr:cNvPr id="1277" name="Picture 1">
          <a:extLst>
            <a:ext uri="{FF2B5EF4-FFF2-40B4-BE49-F238E27FC236}">
              <a16:creationId xmlns:a16="http://schemas.microsoft.com/office/drawing/2014/main" xmlns="" id="{64B92687-5F8E-4083-A206-D4A00E373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22179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78" name="Picture 1">
          <a:extLst>
            <a:ext uri="{FF2B5EF4-FFF2-40B4-BE49-F238E27FC236}">
              <a16:creationId xmlns:a16="http://schemas.microsoft.com/office/drawing/2014/main" xmlns="" id="{365901BC-6535-4FF4-B733-050D10FE84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79" name="Picture 1">
          <a:extLst>
            <a:ext uri="{FF2B5EF4-FFF2-40B4-BE49-F238E27FC236}">
              <a16:creationId xmlns:a16="http://schemas.microsoft.com/office/drawing/2014/main" xmlns="" id="{34A40C78-3E89-4B0F-8A7C-F1D093BD88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80" name="Picture 1">
          <a:extLst>
            <a:ext uri="{FF2B5EF4-FFF2-40B4-BE49-F238E27FC236}">
              <a16:creationId xmlns:a16="http://schemas.microsoft.com/office/drawing/2014/main" xmlns="" id="{DF8F8937-F344-4AA2-A8F4-C2138A7BF1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81" name="Picture 1">
          <a:extLst>
            <a:ext uri="{FF2B5EF4-FFF2-40B4-BE49-F238E27FC236}">
              <a16:creationId xmlns:a16="http://schemas.microsoft.com/office/drawing/2014/main" xmlns="" id="{4502D4CA-3502-4C13-A8F0-7C3928D6D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82" name="Picture 1">
          <a:extLst>
            <a:ext uri="{FF2B5EF4-FFF2-40B4-BE49-F238E27FC236}">
              <a16:creationId xmlns:a16="http://schemas.microsoft.com/office/drawing/2014/main" xmlns="" id="{B8A4BD0E-DB81-42F9-80F5-0B11E6186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83" name="Picture 1">
          <a:extLst>
            <a:ext uri="{FF2B5EF4-FFF2-40B4-BE49-F238E27FC236}">
              <a16:creationId xmlns:a16="http://schemas.microsoft.com/office/drawing/2014/main" xmlns="" id="{C751FC02-5B21-45AB-9E6D-1A956E31DC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84" name="Picture 1">
          <a:extLst>
            <a:ext uri="{FF2B5EF4-FFF2-40B4-BE49-F238E27FC236}">
              <a16:creationId xmlns:a16="http://schemas.microsoft.com/office/drawing/2014/main" xmlns="" id="{459749DD-7AFF-4911-BB68-1D7E4D212A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85" name="Picture 1">
          <a:extLst>
            <a:ext uri="{FF2B5EF4-FFF2-40B4-BE49-F238E27FC236}">
              <a16:creationId xmlns:a16="http://schemas.microsoft.com/office/drawing/2014/main" xmlns="" id="{3ED6591E-1F72-4000-9BE3-29E1DBFE0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86" name="Picture 1">
          <a:extLst>
            <a:ext uri="{FF2B5EF4-FFF2-40B4-BE49-F238E27FC236}">
              <a16:creationId xmlns:a16="http://schemas.microsoft.com/office/drawing/2014/main" xmlns="" id="{9820090C-95A7-41D6-AEEC-52D99EEFF2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87" name="Picture 1">
          <a:extLst>
            <a:ext uri="{FF2B5EF4-FFF2-40B4-BE49-F238E27FC236}">
              <a16:creationId xmlns:a16="http://schemas.microsoft.com/office/drawing/2014/main" xmlns="" id="{D9CCA4C0-79EB-4925-8ECF-70F0B6D394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88" name="Picture 1">
          <a:extLst>
            <a:ext uri="{FF2B5EF4-FFF2-40B4-BE49-F238E27FC236}">
              <a16:creationId xmlns:a16="http://schemas.microsoft.com/office/drawing/2014/main" xmlns="" id="{13585BCE-4F18-4419-B4BA-B4DE15043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89" name="Picture 1">
          <a:extLst>
            <a:ext uri="{FF2B5EF4-FFF2-40B4-BE49-F238E27FC236}">
              <a16:creationId xmlns:a16="http://schemas.microsoft.com/office/drawing/2014/main" xmlns="" id="{4C6DE9FA-C89F-493F-A73A-AA9BE04864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90" name="Picture 1">
          <a:extLst>
            <a:ext uri="{FF2B5EF4-FFF2-40B4-BE49-F238E27FC236}">
              <a16:creationId xmlns:a16="http://schemas.microsoft.com/office/drawing/2014/main" xmlns="" id="{CD5F01E0-5B64-4E2E-B214-DE41A745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91" name="Picture 1">
          <a:extLst>
            <a:ext uri="{FF2B5EF4-FFF2-40B4-BE49-F238E27FC236}">
              <a16:creationId xmlns:a16="http://schemas.microsoft.com/office/drawing/2014/main" xmlns="" id="{FC3728A2-01CF-4258-B394-14C9EF0275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92" name="Picture 1">
          <a:extLst>
            <a:ext uri="{FF2B5EF4-FFF2-40B4-BE49-F238E27FC236}">
              <a16:creationId xmlns:a16="http://schemas.microsoft.com/office/drawing/2014/main" xmlns="" id="{922010AA-0F61-4529-BCBE-6EE106AB7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93" name="Picture 1">
          <a:extLst>
            <a:ext uri="{FF2B5EF4-FFF2-40B4-BE49-F238E27FC236}">
              <a16:creationId xmlns:a16="http://schemas.microsoft.com/office/drawing/2014/main" xmlns="" id="{F94D51FF-B4BE-42FD-86E1-B06BC08B4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94" name="Picture 1">
          <a:extLst>
            <a:ext uri="{FF2B5EF4-FFF2-40B4-BE49-F238E27FC236}">
              <a16:creationId xmlns:a16="http://schemas.microsoft.com/office/drawing/2014/main" xmlns="" id="{B3D4DEE8-DEF5-4BD1-AB00-342FD356C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95" name="Picture 1">
          <a:extLst>
            <a:ext uri="{FF2B5EF4-FFF2-40B4-BE49-F238E27FC236}">
              <a16:creationId xmlns:a16="http://schemas.microsoft.com/office/drawing/2014/main" xmlns="" id="{D13E6E5A-F096-461D-942C-2A2382769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96" name="Picture 1">
          <a:extLst>
            <a:ext uri="{FF2B5EF4-FFF2-40B4-BE49-F238E27FC236}">
              <a16:creationId xmlns:a16="http://schemas.microsoft.com/office/drawing/2014/main" xmlns="" id="{CC4E314F-40A8-4496-954C-DC4F0890F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97" name="Picture 1">
          <a:extLst>
            <a:ext uri="{FF2B5EF4-FFF2-40B4-BE49-F238E27FC236}">
              <a16:creationId xmlns:a16="http://schemas.microsoft.com/office/drawing/2014/main" xmlns="" id="{CD441A44-AE6C-48AA-BA2B-B109DFBE33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98" name="Picture 1">
          <a:extLst>
            <a:ext uri="{FF2B5EF4-FFF2-40B4-BE49-F238E27FC236}">
              <a16:creationId xmlns:a16="http://schemas.microsoft.com/office/drawing/2014/main" xmlns="" id="{FE14DE3C-F069-4116-B78D-E047775037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299" name="Picture 1">
          <a:extLst>
            <a:ext uri="{FF2B5EF4-FFF2-40B4-BE49-F238E27FC236}">
              <a16:creationId xmlns:a16="http://schemas.microsoft.com/office/drawing/2014/main" xmlns="" id="{E77BA02D-2E79-4EF3-905A-83A35AB21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300" name="Picture 1">
          <a:extLst>
            <a:ext uri="{FF2B5EF4-FFF2-40B4-BE49-F238E27FC236}">
              <a16:creationId xmlns:a16="http://schemas.microsoft.com/office/drawing/2014/main" xmlns="" id="{C83F56E8-B7B5-41AA-AE91-95904EEEC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34</xdr:row>
      <xdr:rowOff>0</xdr:rowOff>
    </xdr:from>
    <xdr:ext cx="133350" cy="123825"/>
    <xdr:pic>
      <xdr:nvPicPr>
        <xdr:cNvPr id="1301" name="Picture 1">
          <a:extLst>
            <a:ext uri="{FF2B5EF4-FFF2-40B4-BE49-F238E27FC236}">
              <a16:creationId xmlns:a16="http://schemas.microsoft.com/office/drawing/2014/main" xmlns="" id="{257B9A68-FBC5-4DF8-BBD0-5900AC4D21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02" name="Picture 1">
          <a:extLst>
            <a:ext uri="{FF2B5EF4-FFF2-40B4-BE49-F238E27FC236}">
              <a16:creationId xmlns:a16="http://schemas.microsoft.com/office/drawing/2014/main" xmlns="" id="{B96CBB88-3C43-44E7-BEC8-C86338D71A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03" name="Picture 1">
          <a:extLst>
            <a:ext uri="{FF2B5EF4-FFF2-40B4-BE49-F238E27FC236}">
              <a16:creationId xmlns:a16="http://schemas.microsoft.com/office/drawing/2014/main" xmlns="" id="{58080518-516B-476B-9C06-A2F95EED0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04" name="Picture 1">
          <a:extLst>
            <a:ext uri="{FF2B5EF4-FFF2-40B4-BE49-F238E27FC236}">
              <a16:creationId xmlns:a16="http://schemas.microsoft.com/office/drawing/2014/main" xmlns="" id="{261F6F79-D6BD-4C1B-B088-A7B581CCA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05" name="Picture 1">
          <a:extLst>
            <a:ext uri="{FF2B5EF4-FFF2-40B4-BE49-F238E27FC236}">
              <a16:creationId xmlns:a16="http://schemas.microsoft.com/office/drawing/2014/main" xmlns="" id="{43B93F04-3286-4047-9F60-8074793C01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06" name="Picture 1">
          <a:extLst>
            <a:ext uri="{FF2B5EF4-FFF2-40B4-BE49-F238E27FC236}">
              <a16:creationId xmlns:a16="http://schemas.microsoft.com/office/drawing/2014/main" xmlns="" id="{A6F24EA1-24B1-490B-9F45-8761E2E628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07" name="Picture 1">
          <a:extLst>
            <a:ext uri="{FF2B5EF4-FFF2-40B4-BE49-F238E27FC236}">
              <a16:creationId xmlns:a16="http://schemas.microsoft.com/office/drawing/2014/main" xmlns="" id="{2214D3A4-B132-4198-8ED5-9EE58EA56E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08" name="Picture 1">
          <a:extLst>
            <a:ext uri="{FF2B5EF4-FFF2-40B4-BE49-F238E27FC236}">
              <a16:creationId xmlns:a16="http://schemas.microsoft.com/office/drawing/2014/main" xmlns="" id="{D562DC8B-387A-4023-B0C5-7DAF044D7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09" name="Picture 1">
          <a:extLst>
            <a:ext uri="{FF2B5EF4-FFF2-40B4-BE49-F238E27FC236}">
              <a16:creationId xmlns:a16="http://schemas.microsoft.com/office/drawing/2014/main" xmlns="" id="{E933E854-5A32-4805-9782-6766F8376A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10" name="Picture 1">
          <a:extLst>
            <a:ext uri="{FF2B5EF4-FFF2-40B4-BE49-F238E27FC236}">
              <a16:creationId xmlns:a16="http://schemas.microsoft.com/office/drawing/2014/main" xmlns="" id="{FE416B0B-B034-4058-B6F2-4F516FCA81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11" name="Picture 1">
          <a:extLst>
            <a:ext uri="{FF2B5EF4-FFF2-40B4-BE49-F238E27FC236}">
              <a16:creationId xmlns:a16="http://schemas.microsoft.com/office/drawing/2014/main" xmlns="" id="{8F68AF08-605F-4E6B-93FA-898A51D6C2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12" name="Picture 1">
          <a:extLst>
            <a:ext uri="{FF2B5EF4-FFF2-40B4-BE49-F238E27FC236}">
              <a16:creationId xmlns:a16="http://schemas.microsoft.com/office/drawing/2014/main" xmlns="" id="{866889E0-88C0-46D3-B752-98C21A8C3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13" name="Picture 1">
          <a:extLst>
            <a:ext uri="{FF2B5EF4-FFF2-40B4-BE49-F238E27FC236}">
              <a16:creationId xmlns:a16="http://schemas.microsoft.com/office/drawing/2014/main" xmlns="" id="{413DCD93-F568-4267-A2D8-59A9693FA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14" name="Picture 1">
          <a:extLst>
            <a:ext uri="{FF2B5EF4-FFF2-40B4-BE49-F238E27FC236}">
              <a16:creationId xmlns:a16="http://schemas.microsoft.com/office/drawing/2014/main" xmlns="" id="{AE3A0F33-4E67-4A82-BF99-09FAD97CF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15" name="Picture 1">
          <a:extLst>
            <a:ext uri="{FF2B5EF4-FFF2-40B4-BE49-F238E27FC236}">
              <a16:creationId xmlns:a16="http://schemas.microsoft.com/office/drawing/2014/main" xmlns="" id="{3E13BD1A-352B-42BC-8E80-F5463EA79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16" name="Picture 1">
          <a:extLst>
            <a:ext uri="{FF2B5EF4-FFF2-40B4-BE49-F238E27FC236}">
              <a16:creationId xmlns:a16="http://schemas.microsoft.com/office/drawing/2014/main" xmlns="" id="{51033CB1-8B13-4A40-B234-23A27E213B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17" name="Picture 1">
          <a:extLst>
            <a:ext uri="{FF2B5EF4-FFF2-40B4-BE49-F238E27FC236}">
              <a16:creationId xmlns:a16="http://schemas.microsoft.com/office/drawing/2014/main" xmlns="" id="{377D083C-586A-40A0-9AE8-EFD64509F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18" name="Picture 1">
          <a:extLst>
            <a:ext uri="{FF2B5EF4-FFF2-40B4-BE49-F238E27FC236}">
              <a16:creationId xmlns:a16="http://schemas.microsoft.com/office/drawing/2014/main" xmlns="" id="{B6816321-C71C-4FEF-A4EF-B446D0D1F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19" name="Picture 1">
          <a:extLst>
            <a:ext uri="{FF2B5EF4-FFF2-40B4-BE49-F238E27FC236}">
              <a16:creationId xmlns:a16="http://schemas.microsoft.com/office/drawing/2014/main" xmlns="" id="{6D3183CB-CC10-45F6-BF47-AEEF8C811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20" name="Picture 1">
          <a:extLst>
            <a:ext uri="{FF2B5EF4-FFF2-40B4-BE49-F238E27FC236}">
              <a16:creationId xmlns:a16="http://schemas.microsoft.com/office/drawing/2014/main" xmlns="" id="{E101345B-3239-421B-8DFB-C41F4EA10A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21" name="Picture 1">
          <a:extLst>
            <a:ext uri="{FF2B5EF4-FFF2-40B4-BE49-F238E27FC236}">
              <a16:creationId xmlns:a16="http://schemas.microsoft.com/office/drawing/2014/main" xmlns="" id="{D0B28FE1-FA13-4906-835B-F3289EEA5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22" name="Picture 1">
          <a:extLst>
            <a:ext uri="{FF2B5EF4-FFF2-40B4-BE49-F238E27FC236}">
              <a16:creationId xmlns:a16="http://schemas.microsoft.com/office/drawing/2014/main" xmlns="" id="{7F407976-8EE4-4AC6-B6B2-4E7AADEC02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23" name="Picture 1">
          <a:extLst>
            <a:ext uri="{FF2B5EF4-FFF2-40B4-BE49-F238E27FC236}">
              <a16:creationId xmlns:a16="http://schemas.microsoft.com/office/drawing/2014/main" xmlns="" id="{34D87FEB-4A24-47A8-9FCA-4743549FF4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24" name="Picture 1">
          <a:extLst>
            <a:ext uri="{FF2B5EF4-FFF2-40B4-BE49-F238E27FC236}">
              <a16:creationId xmlns:a16="http://schemas.microsoft.com/office/drawing/2014/main" xmlns="" id="{AD5298CB-94C5-4DC7-8946-4DA4FB794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37</xdr:row>
      <xdr:rowOff>0</xdr:rowOff>
    </xdr:from>
    <xdr:ext cx="133350" cy="123825"/>
    <xdr:pic>
      <xdr:nvPicPr>
        <xdr:cNvPr id="1325" name="Picture 1">
          <a:extLst>
            <a:ext uri="{FF2B5EF4-FFF2-40B4-BE49-F238E27FC236}">
              <a16:creationId xmlns:a16="http://schemas.microsoft.com/office/drawing/2014/main" xmlns="" id="{42AE05F7-D7CC-40DA-A085-94E842D60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26" name="Picture 1">
          <a:extLst>
            <a:ext uri="{FF2B5EF4-FFF2-40B4-BE49-F238E27FC236}">
              <a16:creationId xmlns:a16="http://schemas.microsoft.com/office/drawing/2014/main" xmlns="" id="{98D830AB-69E6-442E-818A-E2C25721F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27" name="Picture 1">
          <a:extLst>
            <a:ext uri="{FF2B5EF4-FFF2-40B4-BE49-F238E27FC236}">
              <a16:creationId xmlns:a16="http://schemas.microsoft.com/office/drawing/2014/main" xmlns="" id="{1CA6D173-E44E-4D20-A3AF-139B6CDF1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28" name="Picture 1">
          <a:extLst>
            <a:ext uri="{FF2B5EF4-FFF2-40B4-BE49-F238E27FC236}">
              <a16:creationId xmlns:a16="http://schemas.microsoft.com/office/drawing/2014/main" xmlns="" id="{8F8C0DC4-BF12-451C-9223-55C697F0ED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29" name="Picture 1">
          <a:extLst>
            <a:ext uri="{FF2B5EF4-FFF2-40B4-BE49-F238E27FC236}">
              <a16:creationId xmlns:a16="http://schemas.microsoft.com/office/drawing/2014/main" xmlns="" id="{5B23325E-FF5F-4F0C-A747-976D9CEB84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30" name="Picture 1">
          <a:extLst>
            <a:ext uri="{FF2B5EF4-FFF2-40B4-BE49-F238E27FC236}">
              <a16:creationId xmlns:a16="http://schemas.microsoft.com/office/drawing/2014/main" xmlns="" id="{58F1B506-B6B3-4726-9DB2-AC72A97DDB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31" name="Picture 1">
          <a:extLst>
            <a:ext uri="{FF2B5EF4-FFF2-40B4-BE49-F238E27FC236}">
              <a16:creationId xmlns:a16="http://schemas.microsoft.com/office/drawing/2014/main" xmlns="" id="{0A1B4010-5CE3-4327-BF9E-414C4C782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32" name="Picture 1">
          <a:extLst>
            <a:ext uri="{FF2B5EF4-FFF2-40B4-BE49-F238E27FC236}">
              <a16:creationId xmlns:a16="http://schemas.microsoft.com/office/drawing/2014/main" xmlns="" id="{BF3C1404-B2FE-46A7-BC2A-A5DD81E35E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33" name="Picture 1">
          <a:extLst>
            <a:ext uri="{FF2B5EF4-FFF2-40B4-BE49-F238E27FC236}">
              <a16:creationId xmlns:a16="http://schemas.microsoft.com/office/drawing/2014/main" xmlns="" id="{76C03522-1BC5-4F07-AAFE-A8E634CBF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34" name="Picture 1">
          <a:extLst>
            <a:ext uri="{FF2B5EF4-FFF2-40B4-BE49-F238E27FC236}">
              <a16:creationId xmlns:a16="http://schemas.microsoft.com/office/drawing/2014/main" xmlns="" id="{AB4A1DF6-5234-466F-8D47-E96EB1F96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35" name="Picture 1">
          <a:extLst>
            <a:ext uri="{FF2B5EF4-FFF2-40B4-BE49-F238E27FC236}">
              <a16:creationId xmlns:a16="http://schemas.microsoft.com/office/drawing/2014/main" xmlns="" id="{AAD55376-AFFE-4FEF-858E-5DBB4356D6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36" name="Picture 1">
          <a:extLst>
            <a:ext uri="{FF2B5EF4-FFF2-40B4-BE49-F238E27FC236}">
              <a16:creationId xmlns:a16="http://schemas.microsoft.com/office/drawing/2014/main" xmlns="" id="{DDB972C8-64F8-4875-900A-0953CA9F0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37" name="Picture 1">
          <a:extLst>
            <a:ext uri="{FF2B5EF4-FFF2-40B4-BE49-F238E27FC236}">
              <a16:creationId xmlns:a16="http://schemas.microsoft.com/office/drawing/2014/main" xmlns="" id="{DC2403D3-5DD9-48F1-B123-FD512DABB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38" name="Picture 1">
          <a:extLst>
            <a:ext uri="{FF2B5EF4-FFF2-40B4-BE49-F238E27FC236}">
              <a16:creationId xmlns:a16="http://schemas.microsoft.com/office/drawing/2014/main" xmlns="" id="{086DC855-F683-406D-97AD-E34CD6C2BA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39" name="Picture 1">
          <a:extLst>
            <a:ext uri="{FF2B5EF4-FFF2-40B4-BE49-F238E27FC236}">
              <a16:creationId xmlns:a16="http://schemas.microsoft.com/office/drawing/2014/main" xmlns="" id="{CFC7B6E3-8535-4200-B09E-51CD3405A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40" name="Picture 1">
          <a:extLst>
            <a:ext uri="{FF2B5EF4-FFF2-40B4-BE49-F238E27FC236}">
              <a16:creationId xmlns:a16="http://schemas.microsoft.com/office/drawing/2014/main" xmlns="" id="{3773E44C-F640-49A7-8FBD-00F53F2835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41" name="Picture 1">
          <a:extLst>
            <a:ext uri="{FF2B5EF4-FFF2-40B4-BE49-F238E27FC236}">
              <a16:creationId xmlns:a16="http://schemas.microsoft.com/office/drawing/2014/main" xmlns="" id="{34A0AE52-9B49-4ABF-A20F-4D01D618C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42" name="Picture 1">
          <a:extLst>
            <a:ext uri="{FF2B5EF4-FFF2-40B4-BE49-F238E27FC236}">
              <a16:creationId xmlns:a16="http://schemas.microsoft.com/office/drawing/2014/main" xmlns="" id="{25F3A0FD-B00F-43B1-8B8C-4247FAE541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43" name="Picture 1">
          <a:extLst>
            <a:ext uri="{FF2B5EF4-FFF2-40B4-BE49-F238E27FC236}">
              <a16:creationId xmlns:a16="http://schemas.microsoft.com/office/drawing/2014/main" xmlns="" id="{DB27DF2E-6793-438F-AF09-44DC5C333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44" name="Picture 1">
          <a:extLst>
            <a:ext uri="{FF2B5EF4-FFF2-40B4-BE49-F238E27FC236}">
              <a16:creationId xmlns:a16="http://schemas.microsoft.com/office/drawing/2014/main" xmlns="" id="{9444CB56-2F24-499D-BA09-2D6BC1B1E2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45" name="Picture 1">
          <a:extLst>
            <a:ext uri="{FF2B5EF4-FFF2-40B4-BE49-F238E27FC236}">
              <a16:creationId xmlns:a16="http://schemas.microsoft.com/office/drawing/2014/main" xmlns="" id="{FA27DB4F-2EE1-453B-8738-A9B490E78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46" name="Picture 1">
          <a:extLst>
            <a:ext uri="{FF2B5EF4-FFF2-40B4-BE49-F238E27FC236}">
              <a16:creationId xmlns:a16="http://schemas.microsoft.com/office/drawing/2014/main" xmlns="" id="{CDEE8C98-87D1-4448-9F8E-76CD26AE2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47" name="Picture 1">
          <a:extLst>
            <a:ext uri="{FF2B5EF4-FFF2-40B4-BE49-F238E27FC236}">
              <a16:creationId xmlns:a16="http://schemas.microsoft.com/office/drawing/2014/main" xmlns="" id="{7AA24150-26D7-490F-9089-A8BD38F74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48" name="Picture 1">
          <a:extLst>
            <a:ext uri="{FF2B5EF4-FFF2-40B4-BE49-F238E27FC236}">
              <a16:creationId xmlns:a16="http://schemas.microsoft.com/office/drawing/2014/main" xmlns="" id="{B4BC8EEB-7D62-4311-A441-FBA9F6EC9A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0</xdr:colOff>
      <xdr:row>40</xdr:row>
      <xdr:rowOff>0</xdr:rowOff>
    </xdr:from>
    <xdr:ext cx="133350" cy="123825"/>
    <xdr:pic>
      <xdr:nvPicPr>
        <xdr:cNvPr id="1349" name="Picture 1">
          <a:extLst>
            <a:ext uri="{FF2B5EF4-FFF2-40B4-BE49-F238E27FC236}">
              <a16:creationId xmlns:a16="http://schemas.microsoft.com/office/drawing/2014/main" xmlns="" id="{048F1887-020C-4493-B972-A54E8FA2F9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17536"/>
          <a:ext cx="13335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41"/>
  <sheetViews>
    <sheetView tabSelected="1" topLeftCell="F1" zoomScale="70" zoomScaleNormal="70" workbookViewId="0">
      <selection activeCell="P4" sqref="P4:V4"/>
    </sheetView>
  </sheetViews>
  <sheetFormatPr defaultRowHeight="18.75"/>
  <cols>
    <col min="1" max="1" width="9.140625" style="44"/>
    <col min="2" max="2" width="69.85546875" style="1" customWidth="1"/>
    <col min="3" max="3" width="7.140625" style="1" customWidth="1"/>
    <col min="4" max="4" width="7.7109375" style="1" customWidth="1"/>
    <col min="5" max="5" width="18" style="1" customWidth="1"/>
    <col min="6" max="6" width="37" style="1" customWidth="1"/>
    <col min="7" max="7" width="18.85546875" style="1" customWidth="1"/>
    <col min="8" max="8" width="19.5703125" style="1" customWidth="1"/>
    <col min="9" max="9" width="19.42578125" style="1" customWidth="1"/>
    <col min="10" max="10" width="17.140625" style="1" customWidth="1"/>
    <col min="11" max="11" width="16.85546875" style="1" customWidth="1"/>
    <col min="12" max="12" width="21.7109375" style="1" customWidth="1"/>
    <col min="13" max="13" width="21.5703125" style="1" customWidth="1"/>
    <col min="14" max="14" width="28.140625" style="1" customWidth="1"/>
    <col min="15" max="15" width="14.28515625" style="46" customWidth="1"/>
    <col min="16" max="16" width="15.28515625" style="1" customWidth="1"/>
    <col min="17" max="17" width="13.7109375" style="1" customWidth="1"/>
    <col min="18" max="18" width="13.5703125" style="1" customWidth="1"/>
    <col min="19" max="19" width="13.42578125" style="1" customWidth="1"/>
    <col min="20" max="21" width="13.85546875" style="1" customWidth="1"/>
    <col min="22" max="22" width="13.5703125" style="1" customWidth="1"/>
    <col min="23" max="16384" width="9.140625" style="1"/>
  </cols>
  <sheetData>
    <row r="1" spans="1:22" s="15" customFormat="1" ht="10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160" t="s">
        <v>179</v>
      </c>
      <c r="Q1" s="160"/>
      <c r="R1" s="160"/>
      <c r="S1" s="160"/>
      <c r="T1" s="160"/>
      <c r="U1" s="160"/>
      <c r="V1" s="160"/>
    </row>
    <row r="2" spans="1:22" s="15" customFormat="1" ht="69" customHeight="1">
      <c r="A2" s="148" t="s">
        <v>160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</row>
    <row r="3" spans="1:22" s="10" customFormat="1" ht="32.25" customHeight="1">
      <c r="A3" s="155" t="s">
        <v>0</v>
      </c>
      <c r="B3" s="49" t="s">
        <v>1</v>
      </c>
      <c r="C3" s="156" t="s">
        <v>2</v>
      </c>
      <c r="D3" s="157"/>
      <c r="E3" s="49" t="s">
        <v>49</v>
      </c>
      <c r="F3" s="156" t="s">
        <v>5</v>
      </c>
      <c r="G3" s="158"/>
      <c r="H3" s="158"/>
      <c r="I3" s="158"/>
      <c r="J3" s="158"/>
      <c r="K3" s="158"/>
      <c r="L3" s="158"/>
      <c r="M3" s="158"/>
      <c r="N3" s="156" t="s">
        <v>19</v>
      </c>
      <c r="O3" s="158"/>
      <c r="P3" s="158"/>
      <c r="Q3" s="158"/>
      <c r="R3" s="158"/>
      <c r="S3" s="158"/>
      <c r="T3" s="158"/>
      <c r="U3" s="158"/>
      <c r="V3" s="158"/>
    </row>
    <row r="4" spans="1:22" s="10" customFormat="1" ht="15.75">
      <c r="A4" s="155"/>
      <c r="B4" s="50"/>
      <c r="C4" s="49" t="s">
        <v>3</v>
      </c>
      <c r="D4" s="49" t="s">
        <v>4</v>
      </c>
      <c r="E4" s="50"/>
      <c r="F4" s="49" t="s">
        <v>6</v>
      </c>
      <c r="G4" s="159" t="s">
        <v>7</v>
      </c>
      <c r="H4" s="159"/>
      <c r="I4" s="159"/>
      <c r="J4" s="159"/>
      <c r="K4" s="159"/>
      <c r="L4" s="159"/>
      <c r="M4" s="159"/>
      <c r="N4" s="49" t="s">
        <v>9</v>
      </c>
      <c r="O4" s="49" t="s">
        <v>10</v>
      </c>
      <c r="P4" s="156" t="s">
        <v>11</v>
      </c>
      <c r="Q4" s="158"/>
      <c r="R4" s="158"/>
      <c r="S4" s="158"/>
      <c r="T4" s="158"/>
      <c r="U4" s="158"/>
      <c r="V4" s="158"/>
    </row>
    <row r="5" spans="1:22" s="10" customFormat="1" ht="15.75">
      <c r="A5" s="155"/>
      <c r="B5" s="50"/>
      <c r="C5" s="50"/>
      <c r="D5" s="50"/>
      <c r="E5" s="50"/>
      <c r="F5" s="50"/>
      <c r="G5" s="50" t="s">
        <v>8</v>
      </c>
      <c r="H5" s="159" t="s">
        <v>18</v>
      </c>
      <c r="I5" s="159"/>
      <c r="J5" s="159"/>
      <c r="K5" s="159"/>
      <c r="L5" s="159"/>
      <c r="M5" s="159"/>
      <c r="N5" s="50"/>
      <c r="O5" s="50"/>
      <c r="P5" s="49" t="s">
        <v>16</v>
      </c>
      <c r="Q5" s="156" t="s">
        <v>18</v>
      </c>
      <c r="R5" s="158"/>
      <c r="S5" s="158"/>
      <c r="T5" s="158"/>
      <c r="U5" s="158"/>
      <c r="V5" s="158"/>
    </row>
    <row r="6" spans="1:22" s="10" customFormat="1" ht="96" customHeight="1">
      <c r="A6" s="155"/>
      <c r="B6" s="51"/>
      <c r="C6" s="51"/>
      <c r="D6" s="51"/>
      <c r="E6" s="51"/>
      <c r="F6" s="51"/>
      <c r="G6" s="51"/>
      <c r="H6" s="36" t="s">
        <v>45</v>
      </c>
      <c r="I6" s="36" t="s">
        <v>55</v>
      </c>
      <c r="J6" s="36" t="s">
        <v>67</v>
      </c>
      <c r="K6" s="36" t="s">
        <v>68</v>
      </c>
      <c r="L6" s="36" t="s">
        <v>69</v>
      </c>
      <c r="M6" s="36" t="s">
        <v>64</v>
      </c>
      <c r="N6" s="51"/>
      <c r="O6" s="51"/>
      <c r="P6" s="51"/>
      <c r="Q6" s="3" t="s">
        <v>45</v>
      </c>
      <c r="R6" s="3" t="s">
        <v>55</v>
      </c>
      <c r="S6" s="3" t="s">
        <v>67</v>
      </c>
      <c r="T6" s="3" t="s">
        <v>68</v>
      </c>
      <c r="U6" s="3" t="s">
        <v>69</v>
      </c>
      <c r="V6" s="3" t="s">
        <v>64</v>
      </c>
    </row>
    <row r="7" spans="1:22" s="10" customFormat="1" ht="15.75">
      <c r="A7" s="24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40">
        <v>8</v>
      </c>
      <c r="I7" s="40">
        <v>9</v>
      </c>
      <c r="J7" s="40">
        <v>10</v>
      </c>
      <c r="K7" s="40">
        <v>11</v>
      </c>
      <c r="L7" s="40">
        <v>12</v>
      </c>
      <c r="M7" s="40">
        <v>13</v>
      </c>
      <c r="N7" s="40">
        <v>16</v>
      </c>
      <c r="O7" s="40">
        <v>17</v>
      </c>
      <c r="P7" s="40">
        <v>18</v>
      </c>
      <c r="Q7" s="40">
        <v>19</v>
      </c>
      <c r="R7" s="40">
        <v>20</v>
      </c>
      <c r="S7" s="40">
        <v>21</v>
      </c>
      <c r="T7" s="40">
        <v>22</v>
      </c>
      <c r="U7" s="40">
        <v>23</v>
      </c>
      <c r="V7" s="4">
        <v>24</v>
      </c>
    </row>
    <row r="8" spans="1:22" s="10" customFormat="1" ht="31.5">
      <c r="A8" s="136" t="s">
        <v>30</v>
      </c>
      <c r="B8" s="136"/>
      <c r="C8" s="26" t="s">
        <v>45</v>
      </c>
      <c r="D8" s="26" t="s">
        <v>64</v>
      </c>
      <c r="E8" s="40" t="s">
        <v>13</v>
      </c>
      <c r="F8" s="40" t="s">
        <v>13</v>
      </c>
      <c r="G8" s="38" t="s">
        <v>13</v>
      </c>
      <c r="H8" s="38" t="s">
        <v>13</v>
      </c>
      <c r="I8" s="38" t="s">
        <v>13</v>
      </c>
      <c r="J8" s="38" t="s">
        <v>13</v>
      </c>
      <c r="K8" s="38" t="s">
        <v>13</v>
      </c>
      <c r="L8" s="38" t="s">
        <v>13</v>
      </c>
      <c r="M8" s="38" t="s">
        <v>13</v>
      </c>
      <c r="N8" s="42" t="s">
        <v>13</v>
      </c>
      <c r="O8" s="40" t="s">
        <v>13</v>
      </c>
      <c r="P8" s="40" t="s">
        <v>13</v>
      </c>
      <c r="Q8" s="40" t="s">
        <v>13</v>
      </c>
      <c r="R8" s="40" t="s">
        <v>13</v>
      </c>
      <c r="S8" s="40" t="s">
        <v>13</v>
      </c>
      <c r="T8" s="40" t="s">
        <v>13</v>
      </c>
      <c r="U8" s="40" t="s">
        <v>13</v>
      </c>
      <c r="V8" s="40" t="s">
        <v>13</v>
      </c>
    </row>
    <row r="9" spans="1:22" s="10" customFormat="1" ht="85.5" customHeight="1">
      <c r="A9" s="136" t="s">
        <v>156</v>
      </c>
      <c r="B9" s="136"/>
      <c r="C9" s="26" t="s">
        <v>45</v>
      </c>
      <c r="D9" s="26" t="s">
        <v>64</v>
      </c>
      <c r="E9" s="40" t="s">
        <v>13</v>
      </c>
      <c r="F9" s="40" t="s">
        <v>13</v>
      </c>
      <c r="G9" s="38" t="s">
        <v>13</v>
      </c>
      <c r="H9" s="38" t="s">
        <v>13</v>
      </c>
      <c r="I9" s="38" t="s">
        <v>13</v>
      </c>
      <c r="J9" s="38" t="s">
        <v>13</v>
      </c>
      <c r="K9" s="38" t="s">
        <v>13</v>
      </c>
      <c r="L9" s="38" t="s">
        <v>13</v>
      </c>
      <c r="M9" s="38" t="s">
        <v>13</v>
      </c>
      <c r="N9" s="42" t="s">
        <v>13</v>
      </c>
      <c r="O9" s="40" t="s">
        <v>13</v>
      </c>
      <c r="P9" s="40" t="s">
        <v>13</v>
      </c>
      <c r="Q9" s="40" t="s">
        <v>13</v>
      </c>
      <c r="R9" s="40" t="s">
        <v>13</v>
      </c>
      <c r="S9" s="40" t="s">
        <v>13</v>
      </c>
      <c r="T9" s="40" t="s">
        <v>13</v>
      </c>
      <c r="U9" s="40" t="s">
        <v>13</v>
      </c>
      <c r="V9" s="40" t="s">
        <v>13</v>
      </c>
    </row>
    <row r="10" spans="1:22" s="10" customFormat="1" ht="85.5" customHeight="1">
      <c r="A10" s="97" t="s">
        <v>83</v>
      </c>
      <c r="B10" s="98"/>
      <c r="C10" s="26" t="s">
        <v>45</v>
      </c>
      <c r="D10" s="26" t="s">
        <v>64</v>
      </c>
      <c r="E10" s="40" t="s">
        <v>13</v>
      </c>
      <c r="F10" s="40" t="s">
        <v>13</v>
      </c>
      <c r="G10" s="38" t="s">
        <v>13</v>
      </c>
      <c r="H10" s="38" t="s">
        <v>13</v>
      </c>
      <c r="I10" s="38" t="s">
        <v>13</v>
      </c>
      <c r="J10" s="38" t="s">
        <v>13</v>
      </c>
      <c r="K10" s="38" t="s">
        <v>13</v>
      </c>
      <c r="L10" s="38" t="s">
        <v>13</v>
      </c>
      <c r="M10" s="38" t="s">
        <v>13</v>
      </c>
      <c r="N10" s="42" t="s">
        <v>13</v>
      </c>
      <c r="O10" s="40" t="s">
        <v>13</v>
      </c>
      <c r="P10" s="40" t="s">
        <v>13</v>
      </c>
      <c r="Q10" s="40" t="s">
        <v>13</v>
      </c>
      <c r="R10" s="40" t="s">
        <v>13</v>
      </c>
      <c r="S10" s="40" t="s">
        <v>13</v>
      </c>
      <c r="T10" s="40" t="s">
        <v>13</v>
      </c>
      <c r="U10" s="40" t="s">
        <v>13</v>
      </c>
      <c r="V10" s="40" t="s">
        <v>13</v>
      </c>
    </row>
    <row r="11" spans="1:22" s="10" customFormat="1" ht="15.75" customHeight="1">
      <c r="A11" s="64" t="s">
        <v>24</v>
      </c>
      <c r="B11" s="61" t="s">
        <v>84</v>
      </c>
      <c r="C11" s="58" t="s">
        <v>45</v>
      </c>
      <c r="D11" s="58" t="s">
        <v>64</v>
      </c>
      <c r="E11" s="58" t="s">
        <v>97</v>
      </c>
      <c r="F11" s="8" t="s">
        <v>14</v>
      </c>
      <c r="G11" s="6">
        <f t="shared" ref="G11:G46" si="0">SUM(H11:M11)</f>
        <v>1150000</v>
      </c>
      <c r="H11" s="6">
        <f>H12+H13</f>
        <v>150000</v>
      </c>
      <c r="I11" s="6">
        <f t="shared" ref="I11:M11" si="1">I12+I13</f>
        <v>200000</v>
      </c>
      <c r="J11" s="6">
        <f t="shared" si="1"/>
        <v>200000</v>
      </c>
      <c r="K11" s="6">
        <f t="shared" si="1"/>
        <v>200000</v>
      </c>
      <c r="L11" s="6">
        <f t="shared" si="1"/>
        <v>200000</v>
      </c>
      <c r="M11" s="6">
        <f t="shared" si="1"/>
        <v>200000</v>
      </c>
      <c r="N11" s="99" t="s">
        <v>13</v>
      </c>
      <c r="O11" s="74" t="s">
        <v>13</v>
      </c>
      <c r="P11" s="74" t="s">
        <v>13</v>
      </c>
      <c r="Q11" s="74" t="s">
        <v>13</v>
      </c>
      <c r="R11" s="74" t="s">
        <v>13</v>
      </c>
      <c r="S11" s="74" t="s">
        <v>13</v>
      </c>
      <c r="T11" s="74" t="s">
        <v>13</v>
      </c>
      <c r="U11" s="74" t="s">
        <v>13</v>
      </c>
      <c r="V11" s="74" t="s">
        <v>13</v>
      </c>
    </row>
    <row r="12" spans="1:22" s="10" customFormat="1" ht="51.75" customHeight="1">
      <c r="A12" s="65"/>
      <c r="B12" s="62"/>
      <c r="C12" s="59"/>
      <c r="D12" s="59"/>
      <c r="E12" s="59"/>
      <c r="F12" s="8" t="s">
        <v>163</v>
      </c>
      <c r="G12" s="6">
        <f t="shared" si="0"/>
        <v>1150000</v>
      </c>
      <c r="H12" s="6">
        <f>H15</f>
        <v>150000</v>
      </c>
      <c r="I12" s="6">
        <f t="shared" ref="I12:M13" si="2">I15</f>
        <v>200000</v>
      </c>
      <c r="J12" s="6">
        <f t="shared" si="2"/>
        <v>200000</v>
      </c>
      <c r="K12" s="6">
        <f t="shared" si="2"/>
        <v>200000</v>
      </c>
      <c r="L12" s="6">
        <f t="shared" si="2"/>
        <v>200000</v>
      </c>
      <c r="M12" s="6">
        <f t="shared" si="2"/>
        <v>200000</v>
      </c>
      <c r="N12" s="99"/>
      <c r="O12" s="74"/>
      <c r="P12" s="74"/>
      <c r="Q12" s="74"/>
      <c r="R12" s="74"/>
      <c r="S12" s="74"/>
      <c r="T12" s="74"/>
      <c r="U12" s="74"/>
      <c r="V12" s="74"/>
    </row>
    <row r="13" spans="1:22" s="10" customFormat="1" ht="33.75" customHeight="1">
      <c r="A13" s="66"/>
      <c r="B13" s="63"/>
      <c r="C13" s="60"/>
      <c r="D13" s="60"/>
      <c r="E13" s="60"/>
      <c r="F13" s="8" t="s">
        <v>154</v>
      </c>
      <c r="G13" s="6">
        <f t="shared" si="0"/>
        <v>0</v>
      </c>
      <c r="H13" s="6">
        <f>H16</f>
        <v>0</v>
      </c>
      <c r="I13" s="6">
        <f t="shared" si="2"/>
        <v>0</v>
      </c>
      <c r="J13" s="6">
        <f t="shared" si="2"/>
        <v>0</v>
      </c>
      <c r="K13" s="6">
        <f t="shared" si="2"/>
        <v>0</v>
      </c>
      <c r="L13" s="6">
        <f t="shared" si="2"/>
        <v>0</v>
      </c>
      <c r="M13" s="6">
        <f t="shared" si="2"/>
        <v>0</v>
      </c>
      <c r="N13" s="99"/>
      <c r="O13" s="74"/>
      <c r="P13" s="74"/>
      <c r="Q13" s="74"/>
      <c r="R13" s="74"/>
      <c r="S13" s="74"/>
      <c r="T13" s="74"/>
      <c r="U13" s="74"/>
      <c r="V13" s="74"/>
    </row>
    <row r="14" spans="1:22" s="10" customFormat="1" ht="15.75" customHeight="1">
      <c r="A14" s="64" t="s">
        <v>25</v>
      </c>
      <c r="B14" s="61" t="s">
        <v>85</v>
      </c>
      <c r="C14" s="58" t="s">
        <v>45</v>
      </c>
      <c r="D14" s="58" t="s">
        <v>64</v>
      </c>
      <c r="E14" s="58" t="s">
        <v>97</v>
      </c>
      <c r="F14" s="8" t="s">
        <v>14</v>
      </c>
      <c r="G14" s="6">
        <f t="shared" si="0"/>
        <v>1150000</v>
      </c>
      <c r="H14" s="6">
        <f t="shared" ref="H14:M14" si="3">H15+H16</f>
        <v>150000</v>
      </c>
      <c r="I14" s="6">
        <f t="shared" si="3"/>
        <v>200000</v>
      </c>
      <c r="J14" s="6">
        <f t="shared" si="3"/>
        <v>200000</v>
      </c>
      <c r="K14" s="6">
        <f t="shared" si="3"/>
        <v>200000</v>
      </c>
      <c r="L14" s="6">
        <f>L15+L16</f>
        <v>200000</v>
      </c>
      <c r="M14" s="6">
        <f t="shared" si="3"/>
        <v>200000</v>
      </c>
      <c r="N14" s="99" t="s">
        <v>13</v>
      </c>
      <c r="O14" s="74" t="s">
        <v>13</v>
      </c>
      <c r="P14" s="74" t="s">
        <v>13</v>
      </c>
      <c r="Q14" s="74" t="s">
        <v>13</v>
      </c>
      <c r="R14" s="74" t="s">
        <v>13</v>
      </c>
      <c r="S14" s="74" t="s">
        <v>13</v>
      </c>
      <c r="T14" s="74" t="s">
        <v>13</v>
      </c>
      <c r="U14" s="74" t="s">
        <v>13</v>
      </c>
      <c r="V14" s="74" t="s">
        <v>13</v>
      </c>
    </row>
    <row r="15" spans="1:22" s="10" customFormat="1" ht="47.25">
      <c r="A15" s="65"/>
      <c r="B15" s="62"/>
      <c r="C15" s="59"/>
      <c r="D15" s="59"/>
      <c r="E15" s="59"/>
      <c r="F15" s="8" t="s">
        <v>163</v>
      </c>
      <c r="G15" s="6">
        <f t="shared" si="0"/>
        <v>1150000</v>
      </c>
      <c r="H15" s="6">
        <f>H18+H21+H24</f>
        <v>150000</v>
      </c>
      <c r="I15" s="6">
        <f t="shared" ref="I15:M15" si="4">I18+I21+I24</f>
        <v>200000</v>
      </c>
      <c r="J15" s="6">
        <f t="shared" si="4"/>
        <v>200000</v>
      </c>
      <c r="K15" s="6">
        <f t="shared" si="4"/>
        <v>200000</v>
      </c>
      <c r="L15" s="6">
        <f t="shared" si="4"/>
        <v>200000</v>
      </c>
      <c r="M15" s="6">
        <f t="shared" si="4"/>
        <v>200000</v>
      </c>
      <c r="N15" s="99"/>
      <c r="O15" s="74"/>
      <c r="P15" s="74"/>
      <c r="Q15" s="74"/>
      <c r="R15" s="74"/>
      <c r="S15" s="74"/>
      <c r="T15" s="74"/>
      <c r="U15" s="74"/>
      <c r="V15" s="74"/>
    </row>
    <row r="16" spans="1:22" s="10" customFormat="1" ht="38.25" customHeight="1">
      <c r="A16" s="66"/>
      <c r="B16" s="63"/>
      <c r="C16" s="60"/>
      <c r="D16" s="60"/>
      <c r="E16" s="60"/>
      <c r="F16" s="8" t="s">
        <v>154</v>
      </c>
      <c r="G16" s="6">
        <f t="shared" si="0"/>
        <v>0</v>
      </c>
      <c r="H16" s="6">
        <f t="shared" ref="H16:M16" si="5">H19+H22</f>
        <v>0</v>
      </c>
      <c r="I16" s="6">
        <f t="shared" si="5"/>
        <v>0</v>
      </c>
      <c r="J16" s="6">
        <f t="shared" si="5"/>
        <v>0</v>
      </c>
      <c r="K16" s="6">
        <f t="shared" si="5"/>
        <v>0</v>
      </c>
      <c r="L16" s="6">
        <f t="shared" si="5"/>
        <v>0</v>
      </c>
      <c r="M16" s="6">
        <f t="shared" si="5"/>
        <v>0</v>
      </c>
      <c r="N16" s="99"/>
      <c r="O16" s="74"/>
      <c r="P16" s="74"/>
      <c r="Q16" s="74"/>
      <c r="R16" s="74"/>
      <c r="S16" s="74"/>
      <c r="T16" s="74"/>
      <c r="U16" s="74"/>
      <c r="V16" s="74"/>
    </row>
    <row r="17" spans="1:22" s="10" customFormat="1" ht="15.75" customHeight="1">
      <c r="A17" s="64" t="s">
        <v>117</v>
      </c>
      <c r="B17" s="61" t="s">
        <v>44</v>
      </c>
      <c r="C17" s="58" t="s">
        <v>45</v>
      </c>
      <c r="D17" s="58" t="s">
        <v>64</v>
      </c>
      <c r="E17" s="58" t="s">
        <v>97</v>
      </c>
      <c r="F17" s="8" t="s">
        <v>14</v>
      </c>
      <c r="G17" s="6">
        <f t="shared" si="0"/>
        <v>300000</v>
      </c>
      <c r="H17" s="6">
        <f t="shared" ref="H17:M17" si="6">H18+H19</f>
        <v>50000</v>
      </c>
      <c r="I17" s="6">
        <f t="shared" si="6"/>
        <v>50000</v>
      </c>
      <c r="J17" s="6">
        <f t="shared" si="6"/>
        <v>50000</v>
      </c>
      <c r="K17" s="6">
        <f t="shared" si="6"/>
        <v>50000</v>
      </c>
      <c r="L17" s="6">
        <f t="shared" si="6"/>
        <v>50000</v>
      </c>
      <c r="M17" s="6">
        <f t="shared" si="6"/>
        <v>50000</v>
      </c>
      <c r="N17" s="149" t="s">
        <v>75</v>
      </c>
      <c r="O17" s="140" t="s">
        <v>70</v>
      </c>
      <c r="P17" s="140">
        <v>12</v>
      </c>
      <c r="Q17" s="140">
        <v>2</v>
      </c>
      <c r="R17" s="140">
        <v>2</v>
      </c>
      <c r="S17" s="140">
        <v>2</v>
      </c>
      <c r="T17" s="140">
        <v>2</v>
      </c>
      <c r="U17" s="140">
        <v>2</v>
      </c>
      <c r="V17" s="140">
        <v>2</v>
      </c>
    </row>
    <row r="18" spans="1:22" s="10" customFormat="1" ht="47.25">
      <c r="A18" s="65"/>
      <c r="B18" s="62"/>
      <c r="C18" s="59"/>
      <c r="D18" s="59"/>
      <c r="E18" s="59"/>
      <c r="F18" s="8" t="s">
        <v>163</v>
      </c>
      <c r="G18" s="6">
        <f t="shared" si="0"/>
        <v>300000</v>
      </c>
      <c r="H18" s="6">
        <v>50000</v>
      </c>
      <c r="I18" s="6">
        <v>50000</v>
      </c>
      <c r="J18" s="6">
        <v>50000</v>
      </c>
      <c r="K18" s="6">
        <v>50000</v>
      </c>
      <c r="L18" s="6">
        <v>50000</v>
      </c>
      <c r="M18" s="6">
        <v>50000</v>
      </c>
      <c r="N18" s="150"/>
      <c r="O18" s="141"/>
      <c r="P18" s="141"/>
      <c r="Q18" s="141"/>
      <c r="R18" s="141"/>
      <c r="S18" s="141"/>
      <c r="T18" s="141"/>
      <c r="U18" s="141"/>
      <c r="V18" s="141"/>
    </row>
    <row r="19" spans="1:22" s="10" customFormat="1" ht="31.5">
      <c r="A19" s="66"/>
      <c r="B19" s="63"/>
      <c r="C19" s="60"/>
      <c r="D19" s="60"/>
      <c r="E19" s="60"/>
      <c r="F19" s="8" t="s">
        <v>154</v>
      </c>
      <c r="G19" s="6">
        <f t="shared" si="0"/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151"/>
      <c r="O19" s="142"/>
      <c r="P19" s="142"/>
      <c r="Q19" s="142"/>
      <c r="R19" s="142"/>
      <c r="S19" s="142"/>
      <c r="T19" s="142"/>
      <c r="U19" s="142"/>
      <c r="V19" s="142"/>
    </row>
    <row r="20" spans="1:22" s="10" customFormat="1" ht="15.75" customHeight="1">
      <c r="A20" s="64" t="s">
        <v>121</v>
      </c>
      <c r="B20" s="61" t="s">
        <v>36</v>
      </c>
      <c r="C20" s="58" t="s">
        <v>45</v>
      </c>
      <c r="D20" s="58" t="s">
        <v>64</v>
      </c>
      <c r="E20" s="58" t="s">
        <v>97</v>
      </c>
      <c r="F20" s="8" t="s">
        <v>14</v>
      </c>
      <c r="G20" s="6">
        <f t="shared" si="0"/>
        <v>250000</v>
      </c>
      <c r="H20" s="6">
        <f t="shared" ref="H20:M20" si="7">H21+H22</f>
        <v>0</v>
      </c>
      <c r="I20" s="6">
        <f t="shared" si="7"/>
        <v>50000</v>
      </c>
      <c r="J20" s="6">
        <f t="shared" si="7"/>
        <v>50000</v>
      </c>
      <c r="K20" s="6">
        <f t="shared" si="7"/>
        <v>50000</v>
      </c>
      <c r="L20" s="6">
        <f t="shared" si="7"/>
        <v>50000</v>
      </c>
      <c r="M20" s="6">
        <f t="shared" si="7"/>
        <v>50000</v>
      </c>
      <c r="N20" s="152" t="s">
        <v>71</v>
      </c>
      <c r="O20" s="140" t="s">
        <v>72</v>
      </c>
      <c r="P20" s="140">
        <v>6</v>
      </c>
      <c r="Q20" s="140">
        <v>1</v>
      </c>
      <c r="R20" s="140">
        <v>1</v>
      </c>
      <c r="S20" s="140">
        <v>1</v>
      </c>
      <c r="T20" s="140">
        <v>1</v>
      </c>
      <c r="U20" s="140">
        <v>1</v>
      </c>
      <c r="V20" s="140">
        <v>1</v>
      </c>
    </row>
    <row r="21" spans="1:22" s="10" customFormat="1" ht="47.25">
      <c r="A21" s="65"/>
      <c r="B21" s="62"/>
      <c r="C21" s="59"/>
      <c r="D21" s="59"/>
      <c r="E21" s="59"/>
      <c r="F21" s="8" t="s">
        <v>163</v>
      </c>
      <c r="G21" s="6">
        <f t="shared" si="0"/>
        <v>250000</v>
      </c>
      <c r="H21" s="6">
        <v>0</v>
      </c>
      <c r="I21" s="6">
        <v>50000</v>
      </c>
      <c r="J21" s="6">
        <v>50000</v>
      </c>
      <c r="K21" s="6">
        <v>50000</v>
      </c>
      <c r="L21" s="6">
        <v>50000</v>
      </c>
      <c r="M21" s="6">
        <v>50000</v>
      </c>
      <c r="N21" s="153"/>
      <c r="O21" s="141"/>
      <c r="P21" s="141"/>
      <c r="Q21" s="141"/>
      <c r="R21" s="141"/>
      <c r="S21" s="141"/>
      <c r="T21" s="141"/>
      <c r="U21" s="141"/>
      <c r="V21" s="141"/>
    </row>
    <row r="22" spans="1:22" s="10" customFormat="1" ht="31.5">
      <c r="A22" s="66"/>
      <c r="B22" s="63"/>
      <c r="C22" s="60"/>
      <c r="D22" s="60"/>
      <c r="E22" s="60"/>
      <c r="F22" s="8" t="s">
        <v>154</v>
      </c>
      <c r="G22" s="6">
        <f t="shared" si="0"/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154"/>
      <c r="O22" s="142"/>
      <c r="P22" s="142"/>
      <c r="Q22" s="142"/>
      <c r="R22" s="142"/>
      <c r="S22" s="142"/>
      <c r="T22" s="142"/>
      <c r="U22" s="142"/>
      <c r="V22" s="142"/>
    </row>
    <row r="23" spans="1:22" s="10" customFormat="1" ht="15.75" customHeight="1">
      <c r="A23" s="64" t="s">
        <v>122</v>
      </c>
      <c r="B23" s="61" t="s">
        <v>52</v>
      </c>
      <c r="C23" s="58" t="s">
        <v>45</v>
      </c>
      <c r="D23" s="58" t="s">
        <v>64</v>
      </c>
      <c r="E23" s="58" t="s">
        <v>97</v>
      </c>
      <c r="F23" s="8" t="s">
        <v>14</v>
      </c>
      <c r="G23" s="6">
        <f t="shared" si="0"/>
        <v>600000</v>
      </c>
      <c r="H23" s="6">
        <f t="shared" ref="H23:L23" si="8">H24+H25</f>
        <v>100000</v>
      </c>
      <c r="I23" s="6">
        <f t="shared" si="8"/>
        <v>100000</v>
      </c>
      <c r="J23" s="6">
        <f t="shared" si="8"/>
        <v>100000</v>
      </c>
      <c r="K23" s="6">
        <f t="shared" si="8"/>
        <v>100000</v>
      </c>
      <c r="L23" s="6">
        <f t="shared" si="8"/>
        <v>100000</v>
      </c>
      <c r="M23" s="6">
        <f>SUM(M24+M25)</f>
        <v>100000</v>
      </c>
      <c r="N23" s="149" t="s">
        <v>66</v>
      </c>
      <c r="O23" s="140" t="s">
        <v>21</v>
      </c>
      <c r="P23" s="140">
        <v>6</v>
      </c>
      <c r="Q23" s="140">
        <v>1</v>
      </c>
      <c r="R23" s="140">
        <v>1</v>
      </c>
      <c r="S23" s="140">
        <v>1</v>
      </c>
      <c r="T23" s="140">
        <v>1</v>
      </c>
      <c r="U23" s="140">
        <v>1</v>
      </c>
      <c r="V23" s="140">
        <v>1</v>
      </c>
    </row>
    <row r="24" spans="1:22" s="10" customFormat="1" ht="47.25">
      <c r="A24" s="65"/>
      <c r="B24" s="62"/>
      <c r="C24" s="59"/>
      <c r="D24" s="59"/>
      <c r="E24" s="59"/>
      <c r="F24" s="8" t="s">
        <v>163</v>
      </c>
      <c r="G24" s="6">
        <f t="shared" si="0"/>
        <v>600000</v>
      </c>
      <c r="H24" s="6">
        <v>100000</v>
      </c>
      <c r="I24" s="6">
        <v>100000</v>
      </c>
      <c r="J24" s="6">
        <v>100000</v>
      </c>
      <c r="K24" s="6">
        <v>100000</v>
      </c>
      <c r="L24" s="6">
        <v>100000</v>
      </c>
      <c r="M24" s="6">
        <v>100000</v>
      </c>
      <c r="N24" s="150"/>
      <c r="O24" s="141"/>
      <c r="P24" s="141"/>
      <c r="Q24" s="141"/>
      <c r="R24" s="141"/>
      <c r="S24" s="141"/>
      <c r="T24" s="141"/>
      <c r="U24" s="141"/>
      <c r="V24" s="141"/>
    </row>
    <row r="25" spans="1:22" s="10" customFormat="1" ht="36.75" customHeight="1">
      <c r="A25" s="66"/>
      <c r="B25" s="63"/>
      <c r="C25" s="60"/>
      <c r="D25" s="60"/>
      <c r="E25" s="60"/>
      <c r="F25" s="8" t="s">
        <v>154</v>
      </c>
      <c r="G25" s="6">
        <f t="shared" si="0"/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151"/>
      <c r="O25" s="142"/>
      <c r="P25" s="142"/>
      <c r="Q25" s="142"/>
      <c r="R25" s="142"/>
      <c r="S25" s="142"/>
      <c r="T25" s="142"/>
      <c r="U25" s="142"/>
      <c r="V25" s="142"/>
    </row>
    <row r="26" spans="1:22" s="10" customFormat="1" ht="15.75" customHeight="1">
      <c r="A26" s="135" t="s">
        <v>23</v>
      </c>
      <c r="B26" s="136" t="s">
        <v>86</v>
      </c>
      <c r="C26" s="58" t="s">
        <v>45</v>
      </c>
      <c r="D26" s="58" t="s">
        <v>64</v>
      </c>
      <c r="E26" s="58" t="s">
        <v>97</v>
      </c>
      <c r="F26" s="8" t="s">
        <v>14</v>
      </c>
      <c r="G26" s="6">
        <f t="shared" si="0"/>
        <v>5368600</v>
      </c>
      <c r="H26" s="6">
        <f>H27+H28</f>
        <v>768600</v>
      </c>
      <c r="I26" s="6">
        <f t="shared" ref="I26:M26" si="9">I27+I28</f>
        <v>350000</v>
      </c>
      <c r="J26" s="6">
        <f t="shared" si="9"/>
        <v>350000</v>
      </c>
      <c r="K26" s="6">
        <f t="shared" si="9"/>
        <v>1300000</v>
      </c>
      <c r="L26" s="6">
        <f>L27+L28</f>
        <v>1300000</v>
      </c>
      <c r="M26" s="6">
        <f t="shared" si="9"/>
        <v>1300000</v>
      </c>
      <c r="N26" s="99" t="s">
        <v>13</v>
      </c>
      <c r="O26" s="74" t="s">
        <v>13</v>
      </c>
      <c r="P26" s="74" t="s">
        <v>13</v>
      </c>
      <c r="Q26" s="74" t="s">
        <v>13</v>
      </c>
      <c r="R26" s="74" t="s">
        <v>13</v>
      </c>
      <c r="S26" s="74" t="s">
        <v>13</v>
      </c>
      <c r="T26" s="74" t="s">
        <v>13</v>
      </c>
      <c r="U26" s="74" t="s">
        <v>13</v>
      </c>
      <c r="V26" s="74" t="s">
        <v>13</v>
      </c>
    </row>
    <row r="27" spans="1:22" s="10" customFormat="1" ht="47.25">
      <c r="A27" s="135"/>
      <c r="B27" s="136"/>
      <c r="C27" s="59"/>
      <c r="D27" s="59"/>
      <c r="E27" s="59"/>
      <c r="F27" s="8" t="s">
        <v>163</v>
      </c>
      <c r="G27" s="6">
        <f t="shared" si="0"/>
        <v>5368600</v>
      </c>
      <c r="H27" s="6">
        <f>H30</f>
        <v>768600</v>
      </c>
      <c r="I27" s="6">
        <f t="shared" ref="I27:M27" si="10">I30</f>
        <v>350000</v>
      </c>
      <c r="J27" s="6">
        <f>J30</f>
        <v>350000</v>
      </c>
      <c r="K27" s="6">
        <f t="shared" si="10"/>
        <v>1300000</v>
      </c>
      <c r="L27" s="6">
        <f>L30</f>
        <v>1300000</v>
      </c>
      <c r="M27" s="6">
        <f t="shared" si="10"/>
        <v>1300000</v>
      </c>
      <c r="N27" s="99"/>
      <c r="O27" s="74"/>
      <c r="P27" s="74"/>
      <c r="Q27" s="74"/>
      <c r="R27" s="74"/>
      <c r="S27" s="74"/>
      <c r="T27" s="74"/>
      <c r="U27" s="74"/>
      <c r="V27" s="74"/>
    </row>
    <row r="28" spans="1:22" s="10" customFormat="1" ht="47.25" customHeight="1">
      <c r="A28" s="135"/>
      <c r="B28" s="136"/>
      <c r="C28" s="60"/>
      <c r="D28" s="60"/>
      <c r="E28" s="60"/>
      <c r="F28" s="8" t="s">
        <v>154</v>
      </c>
      <c r="G28" s="6">
        <f t="shared" si="0"/>
        <v>0</v>
      </c>
      <c r="H28" s="6">
        <f>H31</f>
        <v>0</v>
      </c>
      <c r="I28" s="6">
        <f t="shared" ref="I28:M28" si="11">I31</f>
        <v>0</v>
      </c>
      <c r="J28" s="6">
        <f t="shared" si="11"/>
        <v>0</v>
      </c>
      <c r="K28" s="6">
        <f t="shared" si="11"/>
        <v>0</v>
      </c>
      <c r="L28" s="6">
        <f t="shared" si="11"/>
        <v>0</v>
      </c>
      <c r="M28" s="6">
        <f t="shared" si="11"/>
        <v>0</v>
      </c>
      <c r="N28" s="99"/>
      <c r="O28" s="74"/>
      <c r="P28" s="74"/>
      <c r="Q28" s="74"/>
      <c r="R28" s="74"/>
      <c r="S28" s="74"/>
      <c r="T28" s="74"/>
      <c r="U28" s="74"/>
      <c r="V28" s="74"/>
    </row>
    <row r="29" spans="1:22" s="10" customFormat="1" ht="15.75" customHeight="1">
      <c r="A29" s="64" t="s">
        <v>27</v>
      </c>
      <c r="B29" s="61" t="s">
        <v>118</v>
      </c>
      <c r="C29" s="58" t="s">
        <v>45</v>
      </c>
      <c r="D29" s="58" t="s">
        <v>64</v>
      </c>
      <c r="E29" s="58" t="s">
        <v>97</v>
      </c>
      <c r="F29" s="8" t="s">
        <v>14</v>
      </c>
      <c r="G29" s="6">
        <f t="shared" si="0"/>
        <v>5368600</v>
      </c>
      <c r="H29" s="6">
        <f t="shared" ref="H29:M29" si="12">H30+H31</f>
        <v>768600</v>
      </c>
      <c r="I29" s="6">
        <f t="shared" si="12"/>
        <v>350000</v>
      </c>
      <c r="J29" s="6">
        <f t="shared" si="12"/>
        <v>350000</v>
      </c>
      <c r="K29" s="6">
        <f t="shared" si="12"/>
        <v>1300000</v>
      </c>
      <c r="L29" s="6">
        <f>L30+L31</f>
        <v>1300000</v>
      </c>
      <c r="M29" s="6">
        <f t="shared" si="12"/>
        <v>1300000</v>
      </c>
      <c r="N29" s="99" t="s">
        <v>13</v>
      </c>
      <c r="O29" s="74" t="s">
        <v>13</v>
      </c>
      <c r="P29" s="74" t="s">
        <v>13</v>
      </c>
      <c r="Q29" s="74" t="s">
        <v>13</v>
      </c>
      <c r="R29" s="74" t="s">
        <v>13</v>
      </c>
      <c r="S29" s="74" t="s">
        <v>13</v>
      </c>
      <c r="T29" s="74" t="s">
        <v>13</v>
      </c>
      <c r="U29" s="74" t="s">
        <v>13</v>
      </c>
      <c r="V29" s="74" t="s">
        <v>13</v>
      </c>
    </row>
    <row r="30" spans="1:22" s="10" customFormat="1" ht="47.25">
      <c r="A30" s="65"/>
      <c r="B30" s="62"/>
      <c r="C30" s="59"/>
      <c r="D30" s="59"/>
      <c r="E30" s="59"/>
      <c r="F30" s="8" t="s">
        <v>163</v>
      </c>
      <c r="G30" s="6">
        <f t="shared" si="0"/>
        <v>5368600</v>
      </c>
      <c r="H30" s="6">
        <f>H33+H39+H36+H42</f>
        <v>768600</v>
      </c>
      <c r="I30" s="6">
        <f t="shared" ref="I30:M30" si="13">I33+I39+I36+I42</f>
        <v>350000</v>
      </c>
      <c r="J30" s="6">
        <f t="shared" si="13"/>
        <v>350000</v>
      </c>
      <c r="K30" s="6">
        <f t="shared" si="13"/>
        <v>1300000</v>
      </c>
      <c r="L30" s="6">
        <f t="shared" si="13"/>
        <v>1300000</v>
      </c>
      <c r="M30" s="6">
        <f t="shared" si="13"/>
        <v>1300000</v>
      </c>
      <c r="N30" s="99"/>
      <c r="O30" s="74"/>
      <c r="P30" s="74"/>
      <c r="Q30" s="74"/>
      <c r="R30" s="74"/>
      <c r="S30" s="74"/>
      <c r="T30" s="74"/>
      <c r="U30" s="74"/>
      <c r="V30" s="74"/>
    </row>
    <row r="31" spans="1:22" s="10" customFormat="1" ht="41.25" customHeight="1">
      <c r="A31" s="66"/>
      <c r="B31" s="63"/>
      <c r="C31" s="60"/>
      <c r="D31" s="60"/>
      <c r="E31" s="60"/>
      <c r="F31" s="8" t="s">
        <v>154</v>
      </c>
      <c r="G31" s="6">
        <f t="shared" si="0"/>
        <v>0</v>
      </c>
      <c r="H31" s="6">
        <v>0</v>
      </c>
      <c r="I31" s="6">
        <v>0</v>
      </c>
      <c r="J31" s="6">
        <v>0</v>
      </c>
      <c r="K31" s="6">
        <v>0</v>
      </c>
      <c r="L31" s="6">
        <f>L34</f>
        <v>0</v>
      </c>
      <c r="M31" s="6">
        <f t="shared" ref="M31" si="14">M34</f>
        <v>0</v>
      </c>
      <c r="N31" s="99"/>
      <c r="O31" s="74"/>
      <c r="P31" s="74"/>
      <c r="Q31" s="74"/>
      <c r="R31" s="74"/>
      <c r="S31" s="74"/>
      <c r="T31" s="74"/>
      <c r="U31" s="74"/>
      <c r="V31" s="74"/>
    </row>
    <row r="32" spans="1:22" s="10" customFormat="1" ht="15.75" customHeight="1">
      <c r="A32" s="64" t="s">
        <v>123</v>
      </c>
      <c r="B32" s="61" t="s">
        <v>159</v>
      </c>
      <c r="C32" s="58" t="s">
        <v>45</v>
      </c>
      <c r="D32" s="58" t="s">
        <v>64</v>
      </c>
      <c r="E32" s="58" t="s">
        <v>97</v>
      </c>
      <c r="F32" s="8" t="s">
        <v>14</v>
      </c>
      <c r="G32" s="6">
        <f t="shared" si="0"/>
        <v>668600</v>
      </c>
      <c r="H32" s="6">
        <f t="shared" ref="H32:M32" si="15">H33+H34</f>
        <v>368600</v>
      </c>
      <c r="I32" s="6">
        <f t="shared" si="15"/>
        <v>0</v>
      </c>
      <c r="J32" s="6">
        <f t="shared" si="15"/>
        <v>0</v>
      </c>
      <c r="K32" s="6">
        <f t="shared" si="15"/>
        <v>100000</v>
      </c>
      <c r="L32" s="6">
        <f t="shared" si="15"/>
        <v>100000</v>
      </c>
      <c r="M32" s="6">
        <f t="shared" si="15"/>
        <v>100000</v>
      </c>
      <c r="N32" s="145" t="s">
        <v>128</v>
      </c>
      <c r="O32" s="140" t="s">
        <v>15</v>
      </c>
      <c r="P32" s="140" t="s">
        <v>76</v>
      </c>
      <c r="Q32" s="140">
        <v>100</v>
      </c>
      <c r="R32" s="140">
        <v>100</v>
      </c>
      <c r="S32" s="140">
        <v>100</v>
      </c>
      <c r="T32" s="140">
        <v>100</v>
      </c>
      <c r="U32" s="140">
        <v>100</v>
      </c>
      <c r="V32" s="140">
        <v>100</v>
      </c>
    </row>
    <row r="33" spans="1:22" s="10" customFormat="1" ht="47.25">
      <c r="A33" s="65"/>
      <c r="B33" s="62"/>
      <c r="C33" s="59"/>
      <c r="D33" s="59"/>
      <c r="E33" s="59"/>
      <c r="F33" s="8" t="s">
        <v>163</v>
      </c>
      <c r="G33" s="6">
        <f t="shared" si="0"/>
        <v>668600</v>
      </c>
      <c r="H33" s="6">
        <v>368600</v>
      </c>
      <c r="I33" s="6">
        <v>0</v>
      </c>
      <c r="J33" s="6">
        <v>0</v>
      </c>
      <c r="K33" s="6">
        <v>100000</v>
      </c>
      <c r="L33" s="6">
        <v>100000</v>
      </c>
      <c r="M33" s="6">
        <v>100000</v>
      </c>
      <c r="N33" s="146"/>
      <c r="O33" s="141"/>
      <c r="P33" s="141"/>
      <c r="Q33" s="141"/>
      <c r="R33" s="141"/>
      <c r="S33" s="141"/>
      <c r="T33" s="141"/>
      <c r="U33" s="141"/>
      <c r="V33" s="141"/>
    </row>
    <row r="34" spans="1:22" s="10" customFormat="1" ht="36.75" customHeight="1">
      <c r="A34" s="66"/>
      <c r="B34" s="63"/>
      <c r="C34" s="60"/>
      <c r="D34" s="60"/>
      <c r="E34" s="60"/>
      <c r="F34" s="8" t="s">
        <v>154</v>
      </c>
      <c r="G34" s="6">
        <f t="shared" si="0"/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147"/>
      <c r="O34" s="142"/>
      <c r="P34" s="142"/>
      <c r="Q34" s="142"/>
      <c r="R34" s="142"/>
      <c r="S34" s="142"/>
      <c r="T34" s="142"/>
      <c r="U34" s="142"/>
      <c r="V34" s="142"/>
    </row>
    <row r="35" spans="1:22" s="10" customFormat="1" ht="15.75" customHeight="1">
      <c r="A35" s="64" t="s">
        <v>124</v>
      </c>
      <c r="B35" s="61" t="s">
        <v>78</v>
      </c>
      <c r="C35" s="58" t="s">
        <v>45</v>
      </c>
      <c r="D35" s="58" t="s">
        <v>64</v>
      </c>
      <c r="E35" s="58" t="s">
        <v>97</v>
      </c>
      <c r="F35" s="8" t="s">
        <v>14</v>
      </c>
      <c r="G35" s="6">
        <f t="shared" si="0"/>
        <v>3650000</v>
      </c>
      <c r="H35" s="6">
        <f t="shared" ref="H35:M35" si="16">H36+H37</f>
        <v>250000</v>
      </c>
      <c r="I35" s="6">
        <f t="shared" si="16"/>
        <v>200000</v>
      </c>
      <c r="J35" s="6">
        <f t="shared" si="16"/>
        <v>200000</v>
      </c>
      <c r="K35" s="6">
        <f t="shared" si="16"/>
        <v>1000000</v>
      </c>
      <c r="L35" s="6">
        <f t="shared" si="16"/>
        <v>1000000</v>
      </c>
      <c r="M35" s="6">
        <f t="shared" si="16"/>
        <v>1000000</v>
      </c>
      <c r="N35" s="137" t="s">
        <v>29</v>
      </c>
      <c r="O35" s="140" t="s">
        <v>15</v>
      </c>
      <c r="P35" s="141">
        <v>100</v>
      </c>
      <c r="Q35" s="141">
        <v>100</v>
      </c>
      <c r="R35" s="140">
        <v>100</v>
      </c>
      <c r="S35" s="141">
        <v>100</v>
      </c>
      <c r="T35" s="141">
        <v>100</v>
      </c>
      <c r="U35" s="141">
        <v>100</v>
      </c>
      <c r="V35" s="141">
        <v>100</v>
      </c>
    </row>
    <row r="36" spans="1:22" s="10" customFormat="1" ht="47.25">
      <c r="A36" s="65"/>
      <c r="B36" s="62"/>
      <c r="C36" s="59"/>
      <c r="D36" s="59"/>
      <c r="E36" s="59"/>
      <c r="F36" s="8" t="s">
        <v>163</v>
      </c>
      <c r="G36" s="6">
        <f t="shared" si="0"/>
        <v>3650000</v>
      </c>
      <c r="H36" s="6">
        <v>250000</v>
      </c>
      <c r="I36" s="6">
        <v>200000</v>
      </c>
      <c r="J36" s="6">
        <v>200000</v>
      </c>
      <c r="K36" s="6">
        <v>1000000</v>
      </c>
      <c r="L36" s="6">
        <v>1000000</v>
      </c>
      <c r="M36" s="6">
        <v>1000000</v>
      </c>
      <c r="N36" s="138"/>
      <c r="O36" s="141"/>
      <c r="P36" s="141"/>
      <c r="Q36" s="141"/>
      <c r="R36" s="141"/>
      <c r="S36" s="141"/>
      <c r="T36" s="141"/>
      <c r="U36" s="141"/>
      <c r="V36" s="141"/>
    </row>
    <row r="37" spans="1:22" s="10" customFormat="1" ht="36.75" customHeight="1">
      <c r="A37" s="66"/>
      <c r="B37" s="63"/>
      <c r="C37" s="60"/>
      <c r="D37" s="60"/>
      <c r="E37" s="60"/>
      <c r="F37" s="8" t="s">
        <v>154</v>
      </c>
      <c r="G37" s="6">
        <f t="shared" si="0"/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139"/>
      <c r="O37" s="142"/>
      <c r="P37" s="142"/>
      <c r="Q37" s="142"/>
      <c r="R37" s="142"/>
      <c r="S37" s="142"/>
      <c r="T37" s="142"/>
      <c r="U37" s="142"/>
      <c r="V37" s="142"/>
    </row>
    <row r="38" spans="1:22" s="10" customFormat="1" ht="29.25" customHeight="1">
      <c r="A38" s="64" t="s">
        <v>125</v>
      </c>
      <c r="B38" s="136" t="s">
        <v>127</v>
      </c>
      <c r="C38" s="58" t="s">
        <v>45</v>
      </c>
      <c r="D38" s="58" t="s">
        <v>64</v>
      </c>
      <c r="E38" s="58" t="s">
        <v>97</v>
      </c>
      <c r="F38" s="8" t="s">
        <v>14</v>
      </c>
      <c r="G38" s="6">
        <f t="shared" si="0"/>
        <v>750000</v>
      </c>
      <c r="H38" s="33">
        <f>SUM(H39:H40)</f>
        <v>50000</v>
      </c>
      <c r="I38" s="33">
        <f t="shared" ref="I38:M38" si="17">SUM(I39:I40)</f>
        <v>50000</v>
      </c>
      <c r="J38" s="33">
        <f t="shared" si="17"/>
        <v>50000</v>
      </c>
      <c r="K38" s="33">
        <f t="shared" si="17"/>
        <v>200000</v>
      </c>
      <c r="L38" s="33">
        <f t="shared" si="17"/>
        <v>200000</v>
      </c>
      <c r="M38" s="33">
        <f t="shared" si="17"/>
        <v>200000</v>
      </c>
      <c r="N38" s="143" t="s">
        <v>81</v>
      </c>
      <c r="O38" s="141" t="s">
        <v>21</v>
      </c>
      <c r="P38" s="141">
        <v>12</v>
      </c>
      <c r="Q38" s="141">
        <v>2</v>
      </c>
      <c r="R38" s="141">
        <v>3</v>
      </c>
      <c r="S38" s="141">
        <v>2</v>
      </c>
      <c r="T38" s="141">
        <v>2</v>
      </c>
      <c r="U38" s="141">
        <v>2</v>
      </c>
      <c r="V38" s="141">
        <v>2</v>
      </c>
    </row>
    <row r="39" spans="1:22" s="10" customFormat="1" ht="38.25" customHeight="1">
      <c r="A39" s="65"/>
      <c r="B39" s="136"/>
      <c r="C39" s="59"/>
      <c r="D39" s="59"/>
      <c r="E39" s="59"/>
      <c r="F39" s="8" t="s">
        <v>163</v>
      </c>
      <c r="G39" s="6">
        <f t="shared" si="0"/>
        <v>750000</v>
      </c>
      <c r="H39" s="33">
        <v>50000</v>
      </c>
      <c r="I39" s="33">
        <v>50000</v>
      </c>
      <c r="J39" s="33">
        <v>50000</v>
      </c>
      <c r="K39" s="33">
        <v>200000</v>
      </c>
      <c r="L39" s="33">
        <v>200000</v>
      </c>
      <c r="M39" s="33">
        <v>200000</v>
      </c>
      <c r="N39" s="143"/>
      <c r="O39" s="141"/>
      <c r="P39" s="141"/>
      <c r="Q39" s="141"/>
      <c r="R39" s="141"/>
      <c r="S39" s="141"/>
      <c r="T39" s="141"/>
      <c r="U39" s="141"/>
      <c r="V39" s="141"/>
    </row>
    <row r="40" spans="1:22" s="10" customFormat="1" ht="34.5" customHeight="1">
      <c r="A40" s="66"/>
      <c r="B40" s="136"/>
      <c r="C40" s="60"/>
      <c r="D40" s="60"/>
      <c r="E40" s="60"/>
      <c r="F40" s="8" t="s">
        <v>154</v>
      </c>
      <c r="G40" s="6">
        <f t="shared" si="0"/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144"/>
      <c r="O40" s="142"/>
      <c r="P40" s="142"/>
      <c r="Q40" s="142"/>
      <c r="R40" s="142"/>
      <c r="S40" s="142"/>
      <c r="T40" s="142"/>
      <c r="U40" s="142"/>
      <c r="V40" s="142"/>
    </row>
    <row r="41" spans="1:22" s="10" customFormat="1" ht="29.25" customHeight="1">
      <c r="A41" s="64" t="s">
        <v>126</v>
      </c>
      <c r="B41" s="136" t="s">
        <v>79</v>
      </c>
      <c r="C41" s="58" t="s">
        <v>45</v>
      </c>
      <c r="D41" s="58" t="s">
        <v>64</v>
      </c>
      <c r="E41" s="58" t="s">
        <v>97</v>
      </c>
      <c r="F41" s="8" t="s">
        <v>14</v>
      </c>
      <c r="G41" s="6">
        <f t="shared" si="0"/>
        <v>300000</v>
      </c>
      <c r="H41" s="33">
        <f>SUM(H42:H43)</f>
        <v>100000</v>
      </c>
      <c r="I41" s="33">
        <f t="shared" ref="I41:M41" si="18">SUM(I42:I43)</f>
        <v>100000</v>
      </c>
      <c r="J41" s="33">
        <f t="shared" si="18"/>
        <v>100000</v>
      </c>
      <c r="K41" s="33">
        <f t="shared" si="18"/>
        <v>0</v>
      </c>
      <c r="L41" s="33">
        <f t="shared" si="18"/>
        <v>0</v>
      </c>
      <c r="M41" s="33">
        <f t="shared" si="18"/>
        <v>0</v>
      </c>
      <c r="N41" s="143" t="s">
        <v>80</v>
      </c>
      <c r="O41" s="141" t="s">
        <v>21</v>
      </c>
      <c r="P41" s="141">
        <v>5</v>
      </c>
      <c r="Q41" s="141">
        <v>5</v>
      </c>
      <c r="R41" s="141" t="s">
        <v>76</v>
      </c>
      <c r="S41" s="141" t="s">
        <v>76</v>
      </c>
      <c r="T41" s="141" t="s">
        <v>76</v>
      </c>
      <c r="U41" s="141" t="s">
        <v>76</v>
      </c>
      <c r="V41" s="141" t="s">
        <v>76</v>
      </c>
    </row>
    <row r="42" spans="1:22" s="10" customFormat="1" ht="37.5" customHeight="1">
      <c r="A42" s="65"/>
      <c r="B42" s="136"/>
      <c r="C42" s="59"/>
      <c r="D42" s="59"/>
      <c r="E42" s="59"/>
      <c r="F42" s="8" t="s">
        <v>163</v>
      </c>
      <c r="G42" s="6">
        <f t="shared" si="0"/>
        <v>300000</v>
      </c>
      <c r="H42" s="33">
        <v>100000</v>
      </c>
      <c r="I42" s="33">
        <v>100000</v>
      </c>
      <c r="J42" s="33">
        <v>100000</v>
      </c>
      <c r="K42" s="33">
        <v>0</v>
      </c>
      <c r="L42" s="33">
        <v>0</v>
      </c>
      <c r="M42" s="33">
        <v>0</v>
      </c>
      <c r="N42" s="143"/>
      <c r="O42" s="141"/>
      <c r="P42" s="141"/>
      <c r="Q42" s="141"/>
      <c r="R42" s="141"/>
      <c r="S42" s="141"/>
      <c r="T42" s="141"/>
      <c r="U42" s="141"/>
      <c r="V42" s="141"/>
    </row>
    <row r="43" spans="1:22" s="10" customFormat="1" ht="34.5" customHeight="1">
      <c r="A43" s="66"/>
      <c r="B43" s="136"/>
      <c r="C43" s="60"/>
      <c r="D43" s="60"/>
      <c r="E43" s="60"/>
      <c r="F43" s="8" t="s">
        <v>154</v>
      </c>
      <c r="G43" s="6">
        <f t="shared" si="0"/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144"/>
      <c r="O43" s="142"/>
      <c r="P43" s="142"/>
      <c r="Q43" s="142"/>
      <c r="R43" s="142"/>
      <c r="S43" s="142"/>
      <c r="T43" s="142"/>
      <c r="U43" s="142"/>
      <c r="V43" s="142"/>
    </row>
    <row r="44" spans="1:22" s="10" customFormat="1" ht="15.75">
      <c r="A44" s="119"/>
      <c r="B44" s="73" t="s">
        <v>22</v>
      </c>
      <c r="C44" s="85"/>
      <c r="D44" s="85"/>
      <c r="E44" s="85"/>
      <c r="F44" s="11" t="s">
        <v>14</v>
      </c>
      <c r="G44" s="7">
        <f t="shared" si="0"/>
        <v>6518600</v>
      </c>
      <c r="H44" s="7">
        <f t="shared" ref="H44:M44" si="19">H45+H46</f>
        <v>918600</v>
      </c>
      <c r="I44" s="7">
        <f t="shared" si="19"/>
        <v>550000</v>
      </c>
      <c r="J44" s="7">
        <f>J45+J46</f>
        <v>550000</v>
      </c>
      <c r="K44" s="7">
        <f t="shared" si="19"/>
        <v>1500000</v>
      </c>
      <c r="L44" s="7">
        <f t="shared" si="19"/>
        <v>1500000</v>
      </c>
      <c r="M44" s="7">
        <f t="shared" si="19"/>
        <v>1500000</v>
      </c>
      <c r="N44" s="39" t="s">
        <v>13</v>
      </c>
      <c r="O44" s="39" t="s">
        <v>13</v>
      </c>
      <c r="P44" s="39" t="s">
        <v>13</v>
      </c>
      <c r="Q44" s="39" t="s">
        <v>13</v>
      </c>
      <c r="R44" s="39" t="s">
        <v>13</v>
      </c>
      <c r="S44" s="39" t="s">
        <v>13</v>
      </c>
      <c r="T44" s="39" t="s">
        <v>13</v>
      </c>
      <c r="U44" s="39" t="s">
        <v>13</v>
      </c>
      <c r="V44" s="39" t="s">
        <v>13</v>
      </c>
    </row>
    <row r="45" spans="1:22" s="10" customFormat="1" ht="47.25">
      <c r="A45" s="119"/>
      <c r="B45" s="73"/>
      <c r="C45" s="85"/>
      <c r="D45" s="85"/>
      <c r="E45" s="85"/>
      <c r="F45" s="11" t="s">
        <v>163</v>
      </c>
      <c r="G45" s="7">
        <f t="shared" si="0"/>
        <v>6518600</v>
      </c>
      <c r="H45" s="7">
        <f t="shared" ref="H45:M45" si="20">H27+H12</f>
        <v>918600</v>
      </c>
      <c r="I45" s="7">
        <f t="shared" si="20"/>
        <v>550000</v>
      </c>
      <c r="J45" s="7">
        <f t="shared" si="20"/>
        <v>550000</v>
      </c>
      <c r="K45" s="7">
        <f t="shared" si="20"/>
        <v>1500000</v>
      </c>
      <c r="L45" s="7">
        <f t="shared" si="20"/>
        <v>1500000</v>
      </c>
      <c r="M45" s="7">
        <f t="shared" si="20"/>
        <v>1500000</v>
      </c>
      <c r="N45" s="28" t="s">
        <v>13</v>
      </c>
      <c r="O45" s="28" t="s">
        <v>13</v>
      </c>
      <c r="P45" s="28" t="s">
        <v>13</v>
      </c>
      <c r="Q45" s="28" t="s">
        <v>13</v>
      </c>
      <c r="R45" s="28" t="s">
        <v>13</v>
      </c>
      <c r="S45" s="28" t="s">
        <v>13</v>
      </c>
      <c r="T45" s="28" t="s">
        <v>13</v>
      </c>
      <c r="U45" s="28" t="s">
        <v>13</v>
      </c>
      <c r="V45" s="28" t="s">
        <v>13</v>
      </c>
    </row>
    <row r="46" spans="1:22" s="10" customFormat="1" ht="31.5">
      <c r="A46" s="119"/>
      <c r="B46" s="73"/>
      <c r="C46" s="85"/>
      <c r="D46" s="85"/>
      <c r="E46" s="85"/>
      <c r="F46" s="11" t="s">
        <v>154</v>
      </c>
      <c r="G46" s="7">
        <f t="shared" si="0"/>
        <v>0</v>
      </c>
      <c r="H46" s="7">
        <f t="shared" ref="H46:M46" si="21">H31+H16</f>
        <v>0</v>
      </c>
      <c r="I46" s="7">
        <f t="shared" si="21"/>
        <v>0</v>
      </c>
      <c r="J46" s="7">
        <f t="shared" si="21"/>
        <v>0</v>
      </c>
      <c r="K46" s="7">
        <f t="shared" si="21"/>
        <v>0</v>
      </c>
      <c r="L46" s="7">
        <f t="shared" si="21"/>
        <v>0</v>
      </c>
      <c r="M46" s="7">
        <f t="shared" si="21"/>
        <v>0</v>
      </c>
      <c r="N46" s="28" t="s">
        <v>13</v>
      </c>
      <c r="O46" s="28" t="s">
        <v>13</v>
      </c>
      <c r="P46" s="28" t="s">
        <v>13</v>
      </c>
      <c r="Q46" s="28" t="s">
        <v>13</v>
      </c>
      <c r="R46" s="28" t="s">
        <v>13</v>
      </c>
      <c r="S46" s="28" t="s">
        <v>13</v>
      </c>
      <c r="T46" s="28" t="s">
        <v>13</v>
      </c>
      <c r="U46" s="28" t="s">
        <v>13</v>
      </c>
      <c r="V46" s="28" t="s">
        <v>13</v>
      </c>
    </row>
    <row r="47" spans="1:22" s="10" customFormat="1" ht="78.75">
      <c r="A47" s="86" t="s">
        <v>171</v>
      </c>
      <c r="B47" s="87"/>
      <c r="C47" s="41" t="s">
        <v>45</v>
      </c>
      <c r="D47" s="26" t="s">
        <v>64</v>
      </c>
      <c r="E47" s="26" t="s">
        <v>97</v>
      </c>
      <c r="F47" s="38" t="s">
        <v>13</v>
      </c>
      <c r="G47" s="38" t="s">
        <v>13</v>
      </c>
      <c r="H47" s="38" t="s">
        <v>13</v>
      </c>
      <c r="I47" s="38" t="s">
        <v>13</v>
      </c>
      <c r="J47" s="38" t="s">
        <v>13</v>
      </c>
      <c r="K47" s="38" t="s">
        <v>13</v>
      </c>
      <c r="L47" s="38" t="s">
        <v>13</v>
      </c>
      <c r="M47" s="38" t="s">
        <v>13</v>
      </c>
      <c r="N47" s="38" t="s">
        <v>13</v>
      </c>
      <c r="O47" s="38" t="s">
        <v>13</v>
      </c>
      <c r="P47" s="38" t="s">
        <v>13</v>
      </c>
      <c r="Q47" s="38" t="s">
        <v>13</v>
      </c>
      <c r="R47" s="38" t="s">
        <v>13</v>
      </c>
      <c r="S47" s="38" t="s">
        <v>13</v>
      </c>
      <c r="T47" s="38" t="s">
        <v>13</v>
      </c>
      <c r="U47" s="38" t="s">
        <v>13</v>
      </c>
      <c r="V47" s="38" t="s">
        <v>13</v>
      </c>
    </row>
    <row r="48" spans="1:22" s="10" customFormat="1" ht="78.75" customHeight="1">
      <c r="A48" s="97" t="s">
        <v>87</v>
      </c>
      <c r="B48" s="98"/>
      <c r="C48" s="41" t="s">
        <v>45</v>
      </c>
      <c r="D48" s="26" t="s">
        <v>64</v>
      </c>
      <c r="E48" s="26" t="s">
        <v>97</v>
      </c>
      <c r="F48" s="38" t="s">
        <v>13</v>
      </c>
      <c r="G48" s="38" t="s">
        <v>13</v>
      </c>
      <c r="H48" s="38" t="s">
        <v>13</v>
      </c>
      <c r="I48" s="38" t="s">
        <v>13</v>
      </c>
      <c r="J48" s="38" t="s">
        <v>13</v>
      </c>
      <c r="K48" s="38" t="s">
        <v>13</v>
      </c>
      <c r="L48" s="38" t="s">
        <v>13</v>
      </c>
      <c r="M48" s="38" t="s">
        <v>13</v>
      </c>
      <c r="N48" s="38" t="s">
        <v>13</v>
      </c>
      <c r="O48" s="38" t="s">
        <v>13</v>
      </c>
      <c r="P48" s="38" t="s">
        <v>13</v>
      </c>
      <c r="Q48" s="38" t="s">
        <v>13</v>
      </c>
      <c r="R48" s="38" t="s">
        <v>13</v>
      </c>
      <c r="S48" s="38" t="s">
        <v>13</v>
      </c>
      <c r="T48" s="38" t="s">
        <v>13</v>
      </c>
      <c r="U48" s="38" t="s">
        <v>13</v>
      </c>
      <c r="V48" s="38" t="s">
        <v>13</v>
      </c>
    </row>
    <row r="49" spans="1:22" s="10" customFormat="1" ht="15.75" customHeight="1">
      <c r="A49" s="64" t="s">
        <v>24</v>
      </c>
      <c r="B49" s="61" t="s">
        <v>100</v>
      </c>
      <c r="C49" s="58" t="s">
        <v>45</v>
      </c>
      <c r="D49" s="58" t="s">
        <v>64</v>
      </c>
      <c r="E49" s="58" t="s">
        <v>97</v>
      </c>
      <c r="F49" s="8" t="s">
        <v>14</v>
      </c>
      <c r="G49" s="6">
        <f t="shared" ref="G49:G60" si="22">SUM(H49:M49)</f>
        <v>4200000</v>
      </c>
      <c r="H49" s="6">
        <f>H50+H51</f>
        <v>1800000</v>
      </c>
      <c r="I49" s="6">
        <f>I50+I51</f>
        <v>300000</v>
      </c>
      <c r="J49" s="6">
        <f t="shared" ref="J49:K51" si="23">J52</f>
        <v>300000</v>
      </c>
      <c r="K49" s="6">
        <f t="shared" si="23"/>
        <v>600000</v>
      </c>
      <c r="L49" s="6">
        <f>SUM(L52)</f>
        <v>600000</v>
      </c>
      <c r="M49" s="6">
        <f>SUM(M52)</f>
        <v>600000</v>
      </c>
      <c r="N49" s="99" t="s">
        <v>13</v>
      </c>
      <c r="O49" s="74" t="s">
        <v>13</v>
      </c>
      <c r="P49" s="74" t="s">
        <v>13</v>
      </c>
      <c r="Q49" s="74" t="s">
        <v>13</v>
      </c>
      <c r="R49" s="74" t="s">
        <v>13</v>
      </c>
      <c r="S49" s="74" t="s">
        <v>13</v>
      </c>
      <c r="T49" s="74" t="s">
        <v>13</v>
      </c>
      <c r="U49" s="74" t="s">
        <v>13</v>
      </c>
      <c r="V49" s="74" t="s">
        <v>13</v>
      </c>
    </row>
    <row r="50" spans="1:22" s="10" customFormat="1" ht="47.25">
      <c r="A50" s="65"/>
      <c r="B50" s="62"/>
      <c r="C50" s="59"/>
      <c r="D50" s="59"/>
      <c r="E50" s="59"/>
      <c r="F50" s="8" t="s">
        <v>163</v>
      </c>
      <c r="G50" s="6">
        <f t="shared" si="22"/>
        <v>4200000</v>
      </c>
      <c r="H50" s="6">
        <f>H53</f>
        <v>1800000</v>
      </c>
      <c r="I50" s="6">
        <f t="shared" ref="I50:M50" si="24">I53</f>
        <v>300000</v>
      </c>
      <c r="J50" s="6">
        <f t="shared" si="24"/>
        <v>300000</v>
      </c>
      <c r="K50" s="6">
        <f t="shared" si="24"/>
        <v>600000</v>
      </c>
      <c r="L50" s="6">
        <f t="shared" si="24"/>
        <v>600000</v>
      </c>
      <c r="M50" s="6">
        <f t="shared" si="24"/>
        <v>600000</v>
      </c>
      <c r="N50" s="99"/>
      <c r="O50" s="74"/>
      <c r="P50" s="74"/>
      <c r="Q50" s="74"/>
      <c r="R50" s="74"/>
      <c r="S50" s="74"/>
      <c r="T50" s="74"/>
      <c r="U50" s="74"/>
      <c r="V50" s="74"/>
    </row>
    <row r="51" spans="1:22" s="10" customFormat="1" ht="31.5">
      <c r="A51" s="66"/>
      <c r="B51" s="63"/>
      <c r="C51" s="60"/>
      <c r="D51" s="60"/>
      <c r="E51" s="60"/>
      <c r="F51" s="8" t="s">
        <v>154</v>
      </c>
      <c r="G51" s="6">
        <f t="shared" si="22"/>
        <v>0</v>
      </c>
      <c r="H51" s="6">
        <v>0</v>
      </c>
      <c r="I51" s="6">
        <v>0</v>
      </c>
      <c r="J51" s="6">
        <f t="shared" si="23"/>
        <v>0</v>
      </c>
      <c r="K51" s="6">
        <f t="shared" si="23"/>
        <v>0</v>
      </c>
      <c r="L51" s="6">
        <f>SUM(L54)</f>
        <v>0</v>
      </c>
      <c r="M51" s="6">
        <f>SUM(M54)</f>
        <v>0</v>
      </c>
      <c r="N51" s="99"/>
      <c r="O51" s="74"/>
      <c r="P51" s="74"/>
      <c r="Q51" s="74"/>
      <c r="R51" s="74"/>
      <c r="S51" s="74"/>
      <c r="T51" s="74"/>
      <c r="U51" s="74"/>
      <c r="V51" s="74"/>
    </row>
    <row r="52" spans="1:22" s="10" customFormat="1" ht="15.75" customHeight="1">
      <c r="A52" s="135" t="s">
        <v>25</v>
      </c>
      <c r="B52" s="136" t="s">
        <v>88</v>
      </c>
      <c r="C52" s="58" t="s">
        <v>45</v>
      </c>
      <c r="D52" s="58" t="s">
        <v>64</v>
      </c>
      <c r="E52" s="58" t="s">
        <v>97</v>
      </c>
      <c r="F52" s="8" t="s">
        <v>14</v>
      </c>
      <c r="G52" s="6">
        <f t="shared" si="22"/>
        <v>4200000</v>
      </c>
      <c r="H52" s="6">
        <f>H53+H54</f>
        <v>1800000</v>
      </c>
      <c r="I52" s="6">
        <f>I53+I54</f>
        <v>300000</v>
      </c>
      <c r="J52" s="6">
        <f>J53+J54</f>
        <v>300000</v>
      </c>
      <c r="K52" s="6">
        <f t="shared" ref="K52:M52" si="25">K53+K54</f>
        <v>600000</v>
      </c>
      <c r="L52" s="6">
        <f t="shared" si="25"/>
        <v>600000</v>
      </c>
      <c r="M52" s="6">
        <f t="shared" si="25"/>
        <v>600000</v>
      </c>
      <c r="N52" s="99" t="s">
        <v>13</v>
      </c>
      <c r="O52" s="74" t="s">
        <v>13</v>
      </c>
      <c r="P52" s="74" t="s">
        <v>13</v>
      </c>
      <c r="Q52" s="74" t="s">
        <v>13</v>
      </c>
      <c r="R52" s="74" t="s">
        <v>13</v>
      </c>
      <c r="S52" s="74" t="s">
        <v>13</v>
      </c>
      <c r="T52" s="74" t="s">
        <v>13</v>
      </c>
      <c r="U52" s="74" t="s">
        <v>13</v>
      </c>
      <c r="V52" s="74" t="s">
        <v>13</v>
      </c>
    </row>
    <row r="53" spans="1:22" s="10" customFormat="1" ht="47.25">
      <c r="A53" s="135"/>
      <c r="B53" s="136"/>
      <c r="C53" s="59"/>
      <c r="D53" s="59"/>
      <c r="E53" s="59"/>
      <c r="F53" s="8" t="s">
        <v>163</v>
      </c>
      <c r="G53" s="6">
        <f t="shared" si="22"/>
        <v>4200000</v>
      </c>
      <c r="H53" s="6">
        <f>H56</f>
        <v>1800000</v>
      </c>
      <c r="I53" s="6">
        <f>I56</f>
        <v>300000</v>
      </c>
      <c r="J53" s="33">
        <f>J56</f>
        <v>300000</v>
      </c>
      <c r="K53" s="33">
        <f t="shared" ref="K53:M53" si="26">K56</f>
        <v>600000</v>
      </c>
      <c r="L53" s="33">
        <f t="shared" si="26"/>
        <v>600000</v>
      </c>
      <c r="M53" s="33">
        <f t="shared" si="26"/>
        <v>600000</v>
      </c>
      <c r="N53" s="99"/>
      <c r="O53" s="74"/>
      <c r="P53" s="74"/>
      <c r="Q53" s="74"/>
      <c r="R53" s="74"/>
      <c r="S53" s="74"/>
      <c r="T53" s="74"/>
      <c r="U53" s="74"/>
      <c r="V53" s="74"/>
    </row>
    <row r="54" spans="1:22" s="10" customFormat="1" ht="34.5" customHeight="1">
      <c r="A54" s="135"/>
      <c r="B54" s="136"/>
      <c r="C54" s="60"/>
      <c r="D54" s="60"/>
      <c r="E54" s="60"/>
      <c r="F54" s="8" t="s">
        <v>154</v>
      </c>
      <c r="G54" s="6">
        <f t="shared" si="22"/>
        <v>0</v>
      </c>
      <c r="H54" s="33">
        <v>0</v>
      </c>
      <c r="I54" s="33">
        <v>0</v>
      </c>
      <c r="J54" s="33">
        <f>J57</f>
        <v>0</v>
      </c>
      <c r="K54" s="33">
        <f t="shared" ref="K54:M54" si="27">K57</f>
        <v>0</v>
      </c>
      <c r="L54" s="33">
        <f t="shared" si="27"/>
        <v>0</v>
      </c>
      <c r="M54" s="33">
        <f t="shared" si="27"/>
        <v>0</v>
      </c>
      <c r="N54" s="99"/>
      <c r="O54" s="74"/>
      <c r="P54" s="74"/>
      <c r="Q54" s="74"/>
      <c r="R54" s="74"/>
      <c r="S54" s="74"/>
      <c r="T54" s="74"/>
      <c r="U54" s="74"/>
      <c r="V54" s="74"/>
    </row>
    <row r="55" spans="1:22" s="10" customFormat="1" ht="15.75" customHeight="1">
      <c r="A55" s="135" t="s">
        <v>117</v>
      </c>
      <c r="B55" s="136" t="s">
        <v>129</v>
      </c>
      <c r="C55" s="58" t="s">
        <v>45</v>
      </c>
      <c r="D55" s="58" t="s">
        <v>64</v>
      </c>
      <c r="E55" s="58" t="s">
        <v>97</v>
      </c>
      <c r="F55" s="8" t="s">
        <v>14</v>
      </c>
      <c r="G55" s="6">
        <f t="shared" si="22"/>
        <v>4200000</v>
      </c>
      <c r="H55" s="6">
        <f t="shared" ref="H55:L55" si="28">H56+H57</f>
        <v>1800000</v>
      </c>
      <c r="I55" s="6">
        <f t="shared" si="28"/>
        <v>300000</v>
      </c>
      <c r="J55" s="6">
        <f t="shared" si="28"/>
        <v>300000</v>
      </c>
      <c r="K55" s="6">
        <f t="shared" si="28"/>
        <v>600000</v>
      </c>
      <c r="L55" s="6">
        <f t="shared" si="28"/>
        <v>600000</v>
      </c>
      <c r="M55" s="6">
        <f>M56+M57</f>
        <v>600000</v>
      </c>
      <c r="N55" s="149" t="s">
        <v>130</v>
      </c>
      <c r="O55" s="140" t="s">
        <v>15</v>
      </c>
      <c r="P55" s="140">
        <v>90</v>
      </c>
      <c r="Q55" s="20">
        <v>90</v>
      </c>
      <c r="R55" s="20">
        <v>90</v>
      </c>
      <c r="S55" s="20">
        <v>90</v>
      </c>
      <c r="T55" s="20">
        <v>90</v>
      </c>
      <c r="U55" s="20">
        <v>90</v>
      </c>
      <c r="V55" s="20">
        <v>90</v>
      </c>
    </row>
    <row r="56" spans="1:22" s="10" customFormat="1" ht="47.25">
      <c r="A56" s="135"/>
      <c r="B56" s="136"/>
      <c r="C56" s="59"/>
      <c r="D56" s="59"/>
      <c r="E56" s="59"/>
      <c r="F56" s="8" t="s">
        <v>163</v>
      </c>
      <c r="G56" s="6">
        <f t="shared" si="22"/>
        <v>4200000</v>
      </c>
      <c r="H56" s="6">
        <v>1800000</v>
      </c>
      <c r="I56" s="6">
        <v>300000</v>
      </c>
      <c r="J56" s="6">
        <v>300000</v>
      </c>
      <c r="K56" s="6">
        <v>600000</v>
      </c>
      <c r="L56" s="6">
        <v>600000</v>
      </c>
      <c r="M56" s="6">
        <v>600000</v>
      </c>
      <c r="N56" s="150"/>
      <c r="O56" s="141"/>
      <c r="P56" s="141"/>
      <c r="Q56" s="20"/>
      <c r="R56" s="20"/>
      <c r="S56" s="20"/>
      <c r="T56" s="20"/>
      <c r="U56" s="20"/>
      <c r="V56" s="20"/>
    </row>
    <row r="57" spans="1:22" s="10" customFormat="1" ht="33.75" customHeight="1">
      <c r="A57" s="135"/>
      <c r="B57" s="136"/>
      <c r="C57" s="60"/>
      <c r="D57" s="60"/>
      <c r="E57" s="60"/>
      <c r="F57" s="8" t="s">
        <v>154</v>
      </c>
      <c r="G57" s="6">
        <f t="shared" si="22"/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151"/>
      <c r="O57" s="142"/>
      <c r="P57" s="142"/>
      <c r="Q57" s="9"/>
      <c r="R57" s="9"/>
      <c r="S57" s="9"/>
      <c r="T57" s="9"/>
      <c r="U57" s="9"/>
      <c r="V57" s="9"/>
    </row>
    <row r="58" spans="1:22" s="10" customFormat="1" ht="15.75">
      <c r="A58" s="135"/>
      <c r="B58" s="73" t="s">
        <v>20</v>
      </c>
      <c r="C58" s="85"/>
      <c r="D58" s="85"/>
      <c r="E58" s="85"/>
      <c r="F58" s="11" t="s">
        <v>14</v>
      </c>
      <c r="G58" s="7">
        <f>SUM(H58:M58)</f>
        <v>4200000</v>
      </c>
      <c r="H58" s="7">
        <f>H59+H60</f>
        <v>1800000</v>
      </c>
      <c r="I58" s="7">
        <f t="shared" ref="I58:M58" si="29">I59+I60</f>
        <v>300000</v>
      </c>
      <c r="J58" s="7">
        <f t="shared" si="29"/>
        <v>300000</v>
      </c>
      <c r="K58" s="7">
        <f>K59+K60</f>
        <v>600000</v>
      </c>
      <c r="L58" s="7">
        <f>L59+L60</f>
        <v>600000</v>
      </c>
      <c r="M58" s="7">
        <f t="shared" si="29"/>
        <v>600000</v>
      </c>
      <c r="N58" s="21" t="s">
        <v>13</v>
      </c>
      <c r="O58" s="21" t="s">
        <v>13</v>
      </c>
      <c r="P58" s="21" t="s">
        <v>13</v>
      </c>
      <c r="Q58" s="21" t="s">
        <v>13</v>
      </c>
      <c r="R58" s="21" t="s">
        <v>13</v>
      </c>
      <c r="S58" s="21" t="s">
        <v>13</v>
      </c>
      <c r="T58" s="21" t="s">
        <v>13</v>
      </c>
      <c r="U58" s="21" t="s">
        <v>13</v>
      </c>
      <c r="V58" s="21" t="s">
        <v>13</v>
      </c>
    </row>
    <row r="59" spans="1:22" s="10" customFormat="1" ht="47.25">
      <c r="A59" s="135"/>
      <c r="B59" s="73"/>
      <c r="C59" s="85"/>
      <c r="D59" s="85"/>
      <c r="E59" s="85"/>
      <c r="F59" s="11" t="s">
        <v>163</v>
      </c>
      <c r="G59" s="7">
        <f t="shared" si="22"/>
        <v>4200000</v>
      </c>
      <c r="H59" s="7">
        <f>H50</f>
        <v>1800000</v>
      </c>
      <c r="I59" s="7">
        <f t="shared" ref="I59:M59" si="30">I50</f>
        <v>300000</v>
      </c>
      <c r="J59" s="7">
        <f t="shared" si="30"/>
        <v>300000</v>
      </c>
      <c r="K59" s="7">
        <f t="shared" si="30"/>
        <v>600000</v>
      </c>
      <c r="L59" s="7">
        <f t="shared" si="30"/>
        <v>600000</v>
      </c>
      <c r="M59" s="7">
        <f t="shared" si="30"/>
        <v>600000</v>
      </c>
      <c r="N59" s="21" t="s">
        <v>13</v>
      </c>
      <c r="O59" s="21" t="s">
        <v>13</v>
      </c>
      <c r="P59" s="21" t="s">
        <v>13</v>
      </c>
      <c r="Q59" s="21" t="s">
        <v>13</v>
      </c>
      <c r="R59" s="21" t="s">
        <v>13</v>
      </c>
      <c r="S59" s="21" t="s">
        <v>13</v>
      </c>
      <c r="T59" s="21" t="s">
        <v>13</v>
      </c>
      <c r="U59" s="21" t="s">
        <v>13</v>
      </c>
      <c r="V59" s="21" t="s">
        <v>13</v>
      </c>
    </row>
    <row r="60" spans="1:22" s="10" customFormat="1" ht="30.75" customHeight="1">
      <c r="A60" s="135"/>
      <c r="B60" s="73"/>
      <c r="C60" s="85"/>
      <c r="D60" s="85"/>
      <c r="E60" s="85"/>
      <c r="F60" s="11" t="s">
        <v>154</v>
      </c>
      <c r="G60" s="7">
        <f t="shared" si="22"/>
        <v>0</v>
      </c>
      <c r="H60" s="7">
        <f>H51</f>
        <v>0</v>
      </c>
      <c r="I60" s="7">
        <f t="shared" ref="I60:M60" si="31">I51</f>
        <v>0</v>
      </c>
      <c r="J60" s="7">
        <f t="shared" si="31"/>
        <v>0</v>
      </c>
      <c r="K60" s="7">
        <f t="shared" si="31"/>
        <v>0</v>
      </c>
      <c r="L60" s="7">
        <f t="shared" si="31"/>
        <v>0</v>
      </c>
      <c r="M60" s="7">
        <f t="shared" si="31"/>
        <v>0</v>
      </c>
      <c r="N60" s="22" t="s">
        <v>13</v>
      </c>
      <c r="O60" s="22" t="s">
        <v>13</v>
      </c>
      <c r="P60" s="22" t="s">
        <v>13</v>
      </c>
      <c r="Q60" s="22" t="s">
        <v>13</v>
      </c>
      <c r="R60" s="22" t="s">
        <v>13</v>
      </c>
      <c r="S60" s="22" t="s">
        <v>13</v>
      </c>
      <c r="T60" s="22" t="s">
        <v>13</v>
      </c>
      <c r="U60" s="22" t="s">
        <v>13</v>
      </c>
      <c r="V60" s="22" t="s">
        <v>13</v>
      </c>
    </row>
    <row r="61" spans="1:22" s="10" customFormat="1" ht="81.75" customHeight="1">
      <c r="A61" s="86" t="s">
        <v>172</v>
      </c>
      <c r="B61" s="87"/>
      <c r="C61" s="26" t="s">
        <v>45</v>
      </c>
      <c r="D61" s="26" t="s">
        <v>64</v>
      </c>
      <c r="E61" s="26" t="s">
        <v>97</v>
      </c>
      <c r="F61" s="19" t="s">
        <v>13</v>
      </c>
      <c r="G61" s="7" t="s">
        <v>13</v>
      </c>
      <c r="H61" s="7" t="s">
        <v>13</v>
      </c>
      <c r="I61" s="7" t="s">
        <v>13</v>
      </c>
      <c r="J61" s="7" t="s">
        <v>13</v>
      </c>
      <c r="K61" s="7" t="s">
        <v>13</v>
      </c>
      <c r="L61" s="7" t="s">
        <v>13</v>
      </c>
      <c r="M61" s="7" t="s">
        <v>13</v>
      </c>
      <c r="N61" s="22" t="s">
        <v>13</v>
      </c>
      <c r="O61" s="22" t="s">
        <v>13</v>
      </c>
      <c r="P61" s="22" t="s">
        <v>13</v>
      </c>
      <c r="Q61" s="22" t="s">
        <v>13</v>
      </c>
      <c r="R61" s="22" t="s">
        <v>13</v>
      </c>
      <c r="S61" s="22" t="s">
        <v>13</v>
      </c>
      <c r="T61" s="22" t="s">
        <v>13</v>
      </c>
      <c r="U61" s="22" t="s">
        <v>13</v>
      </c>
      <c r="V61" s="22" t="s">
        <v>13</v>
      </c>
    </row>
    <row r="62" spans="1:22" s="13" customFormat="1" ht="78.75" customHeight="1">
      <c r="A62" s="97" t="s">
        <v>82</v>
      </c>
      <c r="B62" s="98"/>
      <c r="C62" s="26" t="s">
        <v>45</v>
      </c>
      <c r="D62" s="26" t="s">
        <v>64</v>
      </c>
      <c r="E62" s="26" t="s">
        <v>97</v>
      </c>
      <c r="F62" s="19" t="s">
        <v>13</v>
      </c>
      <c r="G62" s="7" t="s">
        <v>13</v>
      </c>
      <c r="H62" s="7" t="s">
        <v>13</v>
      </c>
      <c r="I62" s="7" t="s">
        <v>13</v>
      </c>
      <c r="J62" s="7" t="s">
        <v>13</v>
      </c>
      <c r="K62" s="7" t="s">
        <v>13</v>
      </c>
      <c r="L62" s="7" t="s">
        <v>13</v>
      </c>
      <c r="M62" s="7" t="s">
        <v>13</v>
      </c>
      <c r="N62" s="22" t="s">
        <v>13</v>
      </c>
      <c r="O62" s="22" t="s">
        <v>13</v>
      </c>
      <c r="P62" s="22" t="s">
        <v>13</v>
      </c>
      <c r="Q62" s="22" t="s">
        <v>13</v>
      </c>
      <c r="R62" s="22" t="s">
        <v>13</v>
      </c>
      <c r="S62" s="22" t="s">
        <v>13</v>
      </c>
      <c r="T62" s="22" t="s">
        <v>13</v>
      </c>
      <c r="U62" s="22" t="s">
        <v>13</v>
      </c>
      <c r="V62" s="22" t="s">
        <v>13</v>
      </c>
    </row>
    <row r="63" spans="1:22" s="13" customFormat="1" ht="94.5">
      <c r="A63" s="64" t="s">
        <v>24</v>
      </c>
      <c r="B63" s="61" t="s">
        <v>110</v>
      </c>
      <c r="C63" s="58" t="s">
        <v>45</v>
      </c>
      <c r="D63" s="58" t="s">
        <v>64</v>
      </c>
      <c r="E63" s="58" t="s">
        <v>97</v>
      </c>
      <c r="F63" s="8" t="s">
        <v>14</v>
      </c>
      <c r="G63" s="6">
        <f t="shared" ref="G63:G74" si="32">SUM(H63:M63)</f>
        <v>242752141.88999999</v>
      </c>
      <c r="H63" s="6">
        <f>H64+H65</f>
        <v>36721483.479999997</v>
      </c>
      <c r="I63" s="6">
        <f t="shared" ref="I63:M63" si="33">I64+I65</f>
        <v>35809490.780000001</v>
      </c>
      <c r="J63" s="6">
        <f t="shared" si="33"/>
        <v>35751942.630000003</v>
      </c>
      <c r="K63" s="6">
        <f t="shared" si="33"/>
        <v>44823075</v>
      </c>
      <c r="L63" s="6">
        <f t="shared" si="33"/>
        <v>44823075</v>
      </c>
      <c r="M63" s="6">
        <f t="shared" si="33"/>
        <v>44823075</v>
      </c>
      <c r="N63" s="37" t="s">
        <v>31</v>
      </c>
      <c r="O63" s="41" t="s">
        <v>32</v>
      </c>
      <c r="P63" s="3">
        <f t="shared" ref="P63:P71" si="34">Q63+R63+S63+T63+U63+V63</f>
        <v>138</v>
      </c>
      <c r="Q63" s="3">
        <v>23</v>
      </c>
      <c r="R63" s="3">
        <v>23</v>
      </c>
      <c r="S63" s="3">
        <v>23</v>
      </c>
      <c r="T63" s="3">
        <v>23</v>
      </c>
      <c r="U63" s="3">
        <v>23</v>
      </c>
      <c r="V63" s="3">
        <v>23</v>
      </c>
    </row>
    <row r="64" spans="1:22" s="16" customFormat="1" ht="47.25">
      <c r="A64" s="65"/>
      <c r="B64" s="62"/>
      <c r="C64" s="59"/>
      <c r="D64" s="59"/>
      <c r="E64" s="59"/>
      <c r="F64" s="8" t="s">
        <v>163</v>
      </c>
      <c r="G64" s="6">
        <f t="shared" si="32"/>
        <v>240908602.81</v>
      </c>
      <c r="H64" s="6">
        <f>H67</f>
        <v>36126459.269999996</v>
      </c>
      <c r="I64" s="6">
        <f t="shared" ref="I64:M65" si="35">I67</f>
        <v>35156459.270000003</v>
      </c>
      <c r="J64" s="6">
        <f t="shared" si="35"/>
        <v>35156459.270000003</v>
      </c>
      <c r="K64" s="6">
        <f t="shared" si="35"/>
        <v>44823075</v>
      </c>
      <c r="L64" s="6">
        <f t="shared" si="35"/>
        <v>44823075</v>
      </c>
      <c r="M64" s="6">
        <f t="shared" si="35"/>
        <v>44823075</v>
      </c>
      <c r="N64" s="37" t="s">
        <v>146</v>
      </c>
      <c r="O64" s="41" t="s">
        <v>32</v>
      </c>
      <c r="P64" s="3">
        <f t="shared" si="34"/>
        <v>198</v>
      </c>
      <c r="Q64" s="3">
        <v>33</v>
      </c>
      <c r="R64" s="3">
        <v>33</v>
      </c>
      <c r="S64" s="3">
        <v>33</v>
      </c>
      <c r="T64" s="3">
        <v>33</v>
      </c>
      <c r="U64" s="3">
        <v>33</v>
      </c>
      <c r="V64" s="3">
        <v>33</v>
      </c>
    </row>
    <row r="65" spans="1:22" s="13" customFormat="1" ht="63">
      <c r="A65" s="66"/>
      <c r="B65" s="63"/>
      <c r="C65" s="60"/>
      <c r="D65" s="60"/>
      <c r="E65" s="60"/>
      <c r="F65" s="8" t="s">
        <v>154</v>
      </c>
      <c r="G65" s="6">
        <f t="shared" si="32"/>
        <v>1843539.08</v>
      </c>
      <c r="H65" s="6">
        <f>H68</f>
        <v>595024.21</v>
      </c>
      <c r="I65" s="6">
        <f t="shared" si="35"/>
        <v>653031.51</v>
      </c>
      <c r="J65" s="6">
        <f t="shared" si="35"/>
        <v>595483.36</v>
      </c>
      <c r="K65" s="6">
        <f t="shared" si="35"/>
        <v>0</v>
      </c>
      <c r="L65" s="6">
        <f t="shared" si="35"/>
        <v>0</v>
      </c>
      <c r="M65" s="6">
        <f t="shared" si="35"/>
        <v>0</v>
      </c>
      <c r="N65" s="37" t="s">
        <v>33</v>
      </c>
      <c r="O65" s="41" t="s">
        <v>32</v>
      </c>
      <c r="P65" s="3">
        <f t="shared" si="34"/>
        <v>42</v>
      </c>
      <c r="Q65" s="3">
        <v>7</v>
      </c>
      <c r="R65" s="3">
        <v>7</v>
      </c>
      <c r="S65" s="3">
        <v>7</v>
      </c>
      <c r="T65" s="3">
        <v>7</v>
      </c>
      <c r="U65" s="3">
        <v>7</v>
      </c>
      <c r="V65" s="3">
        <v>7</v>
      </c>
    </row>
    <row r="66" spans="1:22" s="13" customFormat="1" ht="63" customHeight="1">
      <c r="A66" s="64" t="s">
        <v>25</v>
      </c>
      <c r="B66" s="61" t="s">
        <v>155</v>
      </c>
      <c r="C66" s="58" t="s">
        <v>45</v>
      </c>
      <c r="D66" s="58" t="s">
        <v>64</v>
      </c>
      <c r="E66" s="58" t="s">
        <v>97</v>
      </c>
      <c r="F66" s="8" t="s">
        <v>14</v>
      </c>
      <c r="G66" s="6">
        <f t="shared" si="32"/>
        <v>242752141.88999999</v>
      </c>
      <c r="H66" s="6">
        <f t="shared" ref="H66:M66" si="36">H67+H68</f>
        <v>36721483.479999997</v>
      </c>
      <c r="I66" s="6">
        <f t="shared" si="36"/>
        <v>35809490.780000001</v>
      </c>
      <c r="J66" s="6">
        <f t="shared" si="36"/>
        <v>35751942.630000003</v>
      </c>
      <c r="K66" s="6">
        <f t="shared" si="36"/>
        <v>44823075</v>
      </c>
      <c r="L66" s="6">
        <f>L67+L68</f>
        <v>44823075</v>
      </c>
      <c r="M66" s="6">
        <f t="shared" si="36"/>
        <v>44823075</v>
      </c>
      <c r="N66" s="37" t="s">
        <v>34</v>
      </c>
      <c r="O66" s="41" t="s">
        <v>32</v>
      </c>
      <c r="P66" s="3">
        <f t="shared" si="34"/>
        <v>240</v>
      </c>
      <c r="Q66" s="3">
        <v>40</v>
      </c>
      <c r="R66" s="3">
        <v>40</v>
      </c>
      <c r="S66" s="3">
        <v>40</v>
      </c>
      <c r="T66" s="3">
        <v>40</v>
      </c>
      <c r="U66" s="3">
        <v>40</v>
      </c>
      <c r="V66" s="3">
        <v>40</v>
      </c>
    </row>
    <row r="67" spans="1:22" s="13" customFormat="1" ht="63">
      <c r="A67" s="65"/>
      <c r="B67" s="62"/>
      <c r="C67" s="59"/>
      <c r="D67" s="59"/>
      <c r="E67" s="59"/>
      <c r="F67" s="8" t="s">
        <v>163</v>
      </c>
      <c r="G67" s="6">
        <f t="shared" si="32"/>
        <v>240908602.81</v>
      </c>
      <c r="H67" s="6">
        <v>36126459.269999996</v>
      </c>
      <c r="I67" s="6">
        <v>35156459.270000003</v>
      </c>
      <c r="J67" s="6">
        <v>35156459.270000003</v>
      </c>
      <c r="K67" s="6">
        <v>44823075</v>
      </c>
      <c r="L67" s="6">
        <v>44823075</v>
      </c>
      <c r="M67" s="6">
        <v>44823075</v>
      </c>
      <c r="N67" s="37" t="s">
        <v>147</v>
      </c>
      <c r="O67" s="41" t="s">
        <v>15</v>
      </c>
      <c r="P67" s="3">
        <f t="shared" si="34"/>
        <v>312</v>
      </c>
      <c r="Q67" s="3">
        <v>52</v>
      </c>
      <c r="R67" s="3">
        <v>52</v>
      </c>
      <c r="S67" s="3">
        <v>52</v>
      </c>
      <c r="T67" s="3">
        <v>52</v>
      </c>
      <c r="U67" s="3">
        <v>52</v>
      </c>
      <c r="V67" s="3">
        <v>52</v>
      </c>
    </row>
    <row r="68" spans="1:22" s="13" customFormat="1" ht="78.75">
      <c r="A68" s="65"/>
      <c r="B68" s="62"/>
      <c r="C68" s="60"/>
      <c r="D68" s="60"/>
      <c r="E68" s="60"/>
      <c r="F68" s="8" t="s">
        <v>154</v>
      </c>
      <c r="G68" s="6">
        <f t="shared" si="32"/>
        <v>1843539.08</v>
      </c>
      <c r="H68" s="6">
        <v>595024.21</v>
      </c>
      <c r="I68" s="6">
        <v>653031.51</v>
      </c>
      <c r="J68" s="6">
        <v>595483.36</v>
      </c>
      <c r="K68" s="6">
        <v>0</v>
      </c>
      <c r="L68" s="6">
        <v>0</v>
      </c>
      <c r="M68" s="6">
        <v>0</v>
      </c>
      <c r="N68" s="37" t="s">
        <v>148</v>
      </c>
      <c r="O68" s="41" t="s">
        <v>15</v>
      </c>
      <c r="P68" s="3">
        <f t="shared" si="34"/>
        <v>330</v>
      </c>
      <c r="Q68" s="3">
        <v>55</v>
      </c>
      <c r="R68" s="3">
        <v>55</v>
      </c>
      <c r="S68" s="3">
        <v>55</v>
      </c>
      <c r="T68" s="3">
        <v>55</v>
      </c>
      <c r="U68" s="3">
        <v>55</v>
      </c>
      <c r="V68" s="3">
        <v>55</v>
      </c>
    </row>
    <row r="69" spans="1:22" s="13" customFormat="1" ht="78.75">
      <c r="A69" s="6" t="s">
        <v>13</v>
      </c>
      <c r="B69" s="6" t="s">
        <v>13</v>
      </c>
      <c r="C69" s="6" t="s">
        <v>13</v>
      </c>
      <c r="D69" s="6" t="s">
        <v>13</v>
      </c>
      <c r="E69" s="6" t="s">
        <v>13</v>
      </c>
      <c r="F69" s="6" t="s">
        <v>13</v>
      </c>
      <c r="G69" s="6" t="s">
        <v>13</v>
      </c>
      <c r="H69" s="6" t="s">
        <v>13</v>
      </c>
      <c r="I69" s="6" t="s">
        <v>13</v>
      </c>
      <c r="J69" s="6" t="s">
        <v>13</v>
      </c>
      <c r="K69" s="6" t="s">
        <v>13</v>
      </c>
      <c r="L69" s="6" t="s">
        <v>13</v>
      </c>
      <c r="M69" s="6" t="s">
        <v>13</v>
      </c>
      <c r="N69" s="37" t="s">
        <v>149</v>
      </c>
      <c r="O69" s="41" t="s">
        <v>150</v>
      </c>
      <c r="P69" s="3">
        <f t="shared" si="34"/>
        <v>24</v>
      </c>
      <c r="Q69" s="3">
        <v>4</v>
      </c>
      <c r="R69" s="3">
        <v>4</v>
      </c>
      <c r="S69" s="3">
        <v>4</v>
      </c>
      <c r="T69" s="3">
        <v>4</v>
      </c>
      <c r="U69" s="3">
        <v>4</v>
      </c>
      <c r="V69" s="3">
        <v>4</v>
      </c>
    </row>
    <row r="70" spans="1:22" s="13" customFormat="1" ht="63">
      <c r="A70" s="6" t="s">
        <v>13</v>
      </c>
      <c r="B70" s="6" t="s">
        <v>13</v>
      </c>
      <c r="C70" s="6" t="s">
        <v>13</v>
      </c>
      <c r="D70" s="6" t="s">
        <v>13</v>
      </c>
      <c r="E70" s="6" t="s">
        <v>13</v>
      </c>
      <c r="F70" s="6" t="s">
        <v>13</v>
      </c>
      <c r="G70" s="6" t="s">
        <v>13</v>
      </c>
      <c r="H70" s="6" t="s">
        <v>13</v>
      </c>
      <c r="I70" s="6" t="s">
        <v>13</v>
      </c>
      <c r="J70" s="6" t="s">
        <v>13</v>
      </c>
      <c r="K70" s="6" t="s">
        <v>13</v>
      </c>
      <c r="L70" s="6" t="s">
        <v>13</v>
      </c>
      <c r="M70" s="6" t="s">
        <v>13</v>
      </c>
      <c r="N70" s="26" t="s">
        <v>151</v>
      </c>
      <c r="O70" s="41" t="s">
        <v>152</v>
      </c>
      <c r="P70" s="3">
        <f t="shared" si="34"/>
        <v>210</v>
      </c>
      <c r="Q70" s="3">
        <v>35</v>
      </c>
      <c r="R70" s="3">
        <v>35</v>
      </c>
      <c r="S70" s="3">
        <v>35</v>
      </c>
      <c r="T70" s="3">
        <v>35</v>
      </c>
      <c r="U70" s="3">
        <v>35</v>
      </c>
      <c r="V70" s="3">
        <v>35</v>
      </c>
    </row>
    <row r="71" spans="1:22" s="13" customFormat="1" ht="47.25">
      <c r="A71" s="6" t="s">
        <v>13</v>
      </c>
      <c r="B71" s="6" t="s">
        <v>13</v>
      </c>
      <c r="C71" s="6" t="s">
        <v>13</v>
      </c>
      <c r="D71" s="6" t="s">
        <v>13</v>
      </c>
      <c r="E71" s="6" t="s">
        <v>13</v>
      </c>
      <c r="F71" s="6" t="s">
        <v>13</v>
      </c>
      <c r="G71" s="6" t="s">
        <v>13</v>
      </c>
      <c r="H71" s="6" t="s">
        <v>13</v>
      </c>
      <c r="I71" s="6" t="s">
        <v>13</v>
      </c>
      <c r="J71" s="6" t="s">
        <v>13</v>
      </c>
      <c r="K71" s="6" t="s">
        <v>13</v>
      </c>
      <c r="L71" s="6" t="s">
        <v>13</v>
      </c>
      <c r="M71" s="6" t="s">
        <v>13</v>
      </c>
      <c r="N71" s="26" t="s">
        <v>153</v>
      </c>
      <c r="O71" s="41" t="s">
        <v>152</v>
      </c>
      <c r="P71" s="3">
        <f t="shared" si="34"/>
        <v>168</v>
      </c>
      <c r="Q71" s="3">
        <v>28</v>
      </c>
      <c r="R71" s="3">
        <v>28</v>
      </c>
      <c r="S71" s="3">
        <v>28</v>
      </c>
      <c r="T71" s="3">
        <v>28</v>
      </c>
      <c r="U71" s="3">
        <v>28</v>
      </c>
      <c r="V71" s="3">
        <v>28</v>
      </c>
    </row>
    <row r="72" spans="1:22" s="17" customFormat="1" ht="15.75">
      <c r="A72" s="119"/>
      <c r="B72" s="73" t="s">
        <v>35</v>
      </c>
      <c r="C72" s="85"/>
      <c r="D72" s="85"/>
      <c r="E72" s="85"/>
      <c r="F72" s="11" t="s">
        <v>14</v>
      </c>
      <c r="G72" s="7">
        <f t="shared" si="32"/>
        <v>242752141.88999999</v>
      </c>
      <c r="H72" s="7">
        <f t="shared" ref="H72:M72" si="37">H73+H74</f>
        <v>36721483.479999997</v>
      </c>
      <c r="I72" s="7">
        <f t="shared" si="37"/>
        <v>35809490.780000001</v>
      </c>
      <c r="J72" s="7">
        <f t="shared" si="37"/>
        <v>35751942.630000003</v>
      </c>
      <c r="K72" s="7">
        <f t="shared" si="37"/>
        <v>44823075</v>
      </c>
      <c r="L72" s="7">
        <f t="shared" si="37"/>
        <v>44823075</v>
      </c>
      <c r="M72" s="7">
        <f t="shared" si="37"/>
        <v>44823075</v>
      </c>
      <c r="N72" s="23" t="s">
        <v>13</v>
      </c>
      <c r="O72" s="23" t="s">
        <v>13</v>
      </c>
      <c r="P72" s="23" t="s">
        <v>13</v>
      </c>
      <c r="Q72" s="23" t="s">
        <v>13</v>
      </c>
      <c r="R72" s="23" t="s">
        <v>13</v>
      </c>
      <c r="S72" s="23" t="s">
        <v>13</v>
      </c>
      <c r="T72" s="23" t="s">
        <v>13</v>
      </c>
      <c r="U72" s="23" t="s">
        <v>13</v>
      </c>
      <c r="V72" s="23" t="s">
        <v>13</v>
      </c>
    </row>
    <row r="73" spans="1:22" s="17" customFormat="1" ht="47.25">
      <c r="A73" s="119"/>
      <c r="B73" s="73"/>
      <c r="C73" s="85"/>
      <c r="D73" s="85"/>
      <c r="E73" s="85"/>
      <c r="F73" s="11" t="s">
        <v>163</v>
      </c>
      <c r="G73" s="7">
        <f t="shared" si="32"/>
        <v>240908602.81</v>
      </c>
      <c r="H73" s="7">
        <f t="shared" ref="H73:M74" si="38">H67</f>
        <v>36126459.269999996</v>
      </c>
      <c r="I73" s="7">
        <f t="shared" si="38"/>
        <v>35156459.270000003</v>
      </c>
      <c r="J73" s="7">
        <f t="shared" si="38"/>
        <v>35156459.270000003</v>
      </c>
      <c r="K73" s="7">
        <f t="shared" si="38"/>
        <v>44823075</v>
      </c>
      <c r="L73" s="7">
        <f t="shared" si="38"/>
        <v>44823075</v>
      </c>
      <c r="M73" s="7">
        <f t="shared" si="38"/>
        <v>44823075</v>
      </c>
      <c r="N73" s="23" t="s">
        <v>13</v>
      </c>
      <c r="O73" s="23" t="s">
        <v>13</v>
      </c>
      <c r="P73" s="23" t="s">
        <v>13</v>
      </c>
      <c r="Q73" s="23" t="s">
        <v>13</v>
      </c>
      <c r="R73" s="23" t="s">
        <v>13</v>
      </c>
      <c r="S73" s="23" t="s">
        <v>13</v>
      </c>
      <c r="T73" s="23" t="s">
        <v>13</v>
      </c>
      <c r="U73" s="23" t="s">
        <v>13</v>
      </c>
      <c r="V73" s="23" t="s">
        <v>13</v>
      </c>
    </row>
    <row r="74" spans="1:22" s="17" customFormat="1" ht="31.5">
      <c r="A74" s="119"/>
      <c r="B74" s="73"/>
      <c r="C74" s="85"/>
      <c r="D74" s="85"/>
      <c r="E74" s="85"/>
      <c r="F74" s="11" t="s">
        <v>154</v>
      </c>
      <c r="G74" s="7">
        <f t="shared" si="32"/>
        <v>1843539.08</v>
      </c>
      <c r="H74" s="7">
        <f t="shared" si="38"/>
        <v>595024.21</v>
      </c>
      <c r="I74" s="7">
        <f t="shared" si="38"/>
        <v>653031.51</v>
      </c>
      <c r="J74" s="7">
        <f t="shared" si="38"/>
        <v>595483.36</v>
      </c>
      <c r="K74" s="7">
        <f t="shared" si="38"/>
        <v>0</v>
      </c>
      <c r="L74" s="7">
        <f t="shared" si="38"/>
        <v>0</v>
      </c>
      <c r="M74" s="7">
        <f t="shared" si="38"/>
        <v>0</v>
      </c>
      <c r="N74" s="23" t="s">
        <v>13</v>
      </c>
      <c r="O74" s="23" t="s">
        <v>13</v>
      </c>
      <c r="P74" s="23" t="s">
        <v>13</v>
      </c>
      <c r="Q74" s="23" t="s">
        <v>13</v>
      </c>
      <c r="R74" s="23" t="s">
        <v>13</v>
      </c>
      <c r="S74" s="23" t="s">
        <v>13</v>
      </c>
      <c r="T74" s="23" t="s">
        <v>13</v>
      </c>
      <c r="U74" s="23" t="s">
        <v>13</v>
      </c>
      <c r="V74" s="23" t="s">
        <v>13</v>
      </c>
    </row>
    <row r="75" spans="1:22" s="17" customFormat="1" ht="81" customHeight="1">
      <c r="A75" s="86" t="s">
        <v>173</v>
      </c>
      <c r="B75" s="87"/>
      <c r="C75" s="26" t="s">
        <v>45</v>
      </c>
      <c r="D75" s="26" t="s">
        <v>64</v>
      </c>
      <c r="E75" s="26" t="s">
        <v>97</v>
      </c>
      <c r="F75" s="19" t="s">
        <v>13</v>
      </c>
      <c r="G75" s="7" t="s">
        <v>13</v>
      </c>
      <c r="H75" s="7" t="s">
        <v>13</v>
      </c>
      <c r="I75" s="7" t="s">
        <v>13</v>
      </c>
      <c r="J75" s="7" t="s">
        <v>13</v>
      </c>
      <c r="K75" s="7" t="s">
        <v>13</v>
      </c>
      <c r="L75" s="7" t="s">
        <v>13</v>
      </c>
      <c r="M75" s="7" t="s">
        <v>13</v>
      </c>
      <c r="N75" s="22" t="s">
        <v>13</v>
      </c>
      <c r="O75" s="22" t="s">
        <v>13</v>
      </c>
      <c r="P75" s="22" t="s">
        <v>13</v>
      </c>
      <c r="Q75" s="22" t="s">
        <v>13</v>
      </c>
      <c r="R75" s="22" t="s">
        <v>13</v>
      </c>
      <c r="S75" s="22" t="s">
        <v>13</v>
      </c>
      <c r="T75" s="22" t="s">
        <v>13</v>
      </c>
      <c r="U75" s="22" t="s">
        <v>13</v>
      </c>
      <c r="V75" s="22" t="s">
        <v>13</v>
      </c>
    </row>
    <row r="76" spans="1:22" s="14" customFormat="1" ht="84.75" customHeight="1">
      <c r="A76" s="133" t="s">
        <v>134</v>
      </c>
      <c r="B76" s="134"/>
      <c r="C76" s="26" t="s">
        <v>45</v>
      </c>
      <c r="D76" s="26" t="s">
        <v>64</v>
      </c>
      <c r="E76" s="26" t="s">
        <v>97</v>
      </c>
      <c r="F76" s="19" t="s">
        <v>13</v>
      </c>
      <c r="G76" s="7" t="s">
        <v>13</v>
      </c>
      <c r="H76" s="7" t="s">
        <v>13</v>
      </c>
      <c r="I76" s="7" t="s">
        <v>13</v>
      </c>
      <c r="J76" s="7" t="s">
        <v>13</v>
      </c>
      <c r="K76" s="7" t="s">
        <v>13</v>
      </c>
      <c r="L76" s="7" t="s">
        <v>13</v>
      </c>
      <c r="M76" s="7" t="s">
        <v>13</v>
      </c>
      <c r="N76" s="22" t="s">
        <v>13</v>
      </c>
      <c r="O76" s="22" t="s">
        <v>13</v>
      </c>
      <c r="P76" s="22" t="s">
        <v>13</v>
      </c>
      <c r="Q76" s="22" t="s">
        <v>13</v>
      </c>
      <c r="R76" s="22" t="s">
        <v>13</v>
      </c>
      <c r="S76" s="22" t="s">
        <v>13</v>
      </c>
      <c r="T76" s="22" t="s">
        <v>13</v>
      </c>
      <c r="U76" s="22" t="s">
        <v>13</v>
      </c>
      <c r="V76" s="22" t="s">
        <v>13</v>
      </c>
    </row>
    <row r="77" spans="1:22" s="14" customFormat="1" ht="15.75" customHeight="1">
      <c r="A77" s="64" t="s">
        <v>24</v>
      </c>
      <c r="B77" s="130" t="s">
        <v>135</v>
      </c>
      <c r="C77" s="58" t="s">
        <v>45</v>
      </c>
      <c r="D77" s="58" t="s">
        <v>64</v>
      </c>
      <c r="E77" s="58" t="s">
        <v>97</v>
      </c>
      <c r="F77" s="8" t="s">
        <v>14</v>
      </c>
      <c r="G77" s="6">
        <f t="shared" ref="G77:G97" si="39">SUM(H77:M77)</f>
        <v>765000</v>
      </c>
      <c r="H77" s="6">
        <f t="shared" ref="H77:M77" si="40">H78+H79</f>
        <v>100000</v>
      </c>
      <c r="I77" s="6">
        <f t="shared" si="40"/>
        <v>100000</v>
      </c>
      <c r="J77" s="6">
        <f t="shared" si="40"/>
        <v>100000</v>
      </c>
      <c r="K77" s="6">
        <f t="shared" si="40"/>
        <v>155000</v>
      </c>
      <c r="L77" s="6">
        <f t="shared" si="40"/>
        <v>155000</v>
      </c>
      <c r="M77" s="6">
        <f t="shared" si="40"/>
        <v>155000</v>
      </c>
      <c r="N77" s="43" t="s">
        <v>13</v>
      </c>
      <c r="O77" s="43" t="s">
        <v>13</v>
      </c>
      <c r="P77" s="43" t="s">
        <v>13</v>
      </c>
      <c r="Q77" s="43" t="s">
        <v>13</v>
      </c>
      <c r="R77" s="43" t="s">
        <v>13</v>
      </c>
      <c r="S77" s="43" t="s">
        <v>13</v>
      </c>
      <c r="T77" s="43" t="s">
        <v>13</v>
      </c>
      <c r="U77" s="43" t="s">
        <v>13</v>
      </c>
      <c r="V77" s="43" t="s">
        <v>13</v>
      </c>
    </row>
    <row r="78" spans="1:22" s="14" customFormat="1" ht="47.25">
      <c r="A78" s="83"/>
      <c r="B78" s="131"/>
      <c r="C78" s="59"/>
      <c r="D78" s="59"/>
      <c r="E78" s="83"/>
      <c r="F78" s="8" t="s">
        <v>163</v>
      </c>
      <c r="G78" s="6">
        <f t="shared" si="39"/>
        <v>765000</v>
      </c>
      <c r="H78" s="6">
        <f t="shared" ref="H78:M79" si="41">H81</f>
        <v>100000</v>
      </c>
      <c r="I78" s="6">
        <f t="shared" si="41"/>
        <v>100000</v>
      </c>
      <c r="J78" s="6">
        <f t="shared" si="41"/>
        <v>100000</v>
      </c>
      <c r="K78" s="6">
        <f t="shared" si="41"/>
        <v>155000</v>
      </c>
      <c r="L78" s="6">
        <f t="shared" si="41"/>
        <v>155000</v>
      </c>
      <c r="M78" s="6">
        <f t="shared" si="41"/>
        <v>155000</v>
      </c>
      <c r="N78" s="43" t="s">
        <v>13</v>
      </c>
      <c r="O78" s="43" t="s">
        <v>13</v>
      </c>
      <c r="P78" s="43" t="s">
        <v>13</v>
      </c>
      <c r="Q78" s="43" t="s">
        <v>13</v>
      </c>
      <c r="R78" s="43" t="s">
        <v>13</v>
      </c>
      <c r="S78" s="43" t="s">
        <v>13</v>
      </c>
      <c r="T78" s="43" t="s">
        <v>13</v>
      </c>
      <c r="U78" s="43" t="s">
        <v>13</v>
      </c>
      <c r="V78" s="43" t="s">
        <v>13</v>
      </c>
    </row>
    <row r="79" spans="1:22" s="14" customFormat="1" ht="31.5">
      <c r="A79" s="84"/>
      <c r="B79" s="132"/>
      <c r="C79" s="60"/>
      <c r="D79" s="60"/>
      <c r="E79" s="84"/>
      <c r="F79" s="8" t="s">
        <v>154</v>
      </c>
      <c r="G79" s="6">
        <f t="shared" si="39"/>
        <v>0</v>
      </c>
      <c r="H79" s="6">
        <f t="shared" si="41"/>
        <v>0</v>
      </c>
      <c r="I79" s="6">
        <f t="shared" si="41"/>
        <v>0</v>
      </c>
      <c r="J79" s="6">
        <f t="shared" si="41"/>
        <v>0</v>
      </c>
      <c r="K79" s="6">
        <f t="shared" si="41"/>
        <v>0</v>
      </c>
      <c r="L79" s="6">
        <f t="shared" si="41"/>
        <v>0</v>
      </c>
      <c r="M79" s="6">
        <f t="shared" si="41"/>
        <v>0</v>
      </c>
      <c r="N79" s="43" t="s">
        <v>13</v>
      </c>
      <c r="O79" s="43" t="s">
        <v>13</v>
      </c>
      <c r="P79" s="43" t="s">
        <v>13</v>
      </c>
      <c r="Q79" s="43" t="s">
        <v>13</v>
      </c>
      <c r="R79" s="43" t="s">
        <v>13</v>
      </c>
      <c r="S79" s="43" t="s">
        <v>13</v>
      </c>
      <c r="T79" s="43" t="s">
        <v>13</v>
      </c>
      <c r="U79" s="43" t="s">
        <v>13</v>
      </c>
      <c r="V79" s="43" t="s">
        <v>13</v>
      </c>
    </row>
    <row r="80" spans="1:22" s="14" customFormat="1" ht="15.75" customHeight="1">
      <c r="A80" s="113" t="s">
        <v>25</v>
      </c>
      <c r="B80" s="90" t="s">
        <v>111</v>
      </c>
      <c r="C80" s="58" t="s">
        <v>45</v>
      </c>
      <c r="D80" s="58" t="s">
        <v>64</v>
      </c>
      <c r="E80" s="58" t="s">
        <v>97</v>
      </c>
      <c r="F80" s="8" t="s">
        <v>14</v>
      </c>
      <c r="G80" s="6">
        <f t="shared" si="39"/>
        <v>765000</v>
      </c>
      <c r="H80" s="6">
        <f t="shared" ref="H80:M80" si="42">H81+H82</f>
        <v>100000</v>
      </c>
      <c r="I80" s="6">
        <f t="shared" si="42"/>
        <v>100000</v>
      </c>
      <c r="J80" s="6">
        <f t="shared" si="42"/>
        <v>100000</v>
      </c>
      <c r="K80" s="6">
        <f t="shared" si="42"/>
        <v>155000</v>
      </c>
      <c r="L80" s="6">
        <f t="shared" si="42"/>
        <v>155000</v>
      </c>
      <c r="M80" s="6">
        <f t="shared" si="42"/>
        <v>155000</v>
      </c>
      <c r="N80" s="43" t="s">
        <v>13</v>
      </c>
      <c r="O80" s="43" t="s">
        <v>13</v>
      </c>
      <c r="P80" s="43" t="s">
        <v>13</v>
      </c>
      <c r="Q80" s="43" t="s">
        <v>13</v>
      </c>
      <c r="R80" s="43" t="s">
        <v>13</v>
      </c>
      <c r="S80" s="43" t="s">
        <v>13</v>
      </c>
      <c r="T80" s="43" t="s">
        <v>13</v>
      </c>
      <c r="U80" s="43" t="s">
        <v>13</v>
      </c>
      <c r="V80" s="43" t="s">
        <v>13</v>
      </c>
    </row>
    <row r="81" spans="1:22" s="14" customFormat="1" ht="47.25">
      <c r="A81" s="77"/>
      <c r="B81" s="114"/>
      <c r="C81" s="59"/>
      <c r="D81" s="59"/>
      <c r="E81" s="83"/>
      <c r="F81" s="8" t="s">
        <v>163</v>
      </c>
      <c r="G81" s="6">
        <f t="shared" ref="G81:L81" si="43">G84+G87+G90+G93</f>
        <v>765000</v>
      </c>
      <c r="H81" s="6">
        <f t="shared" si="43"/>
        <v>100000</v>
      </c>
      <c r="I81" s="6">
        <f t="shared" si="43"/>
        <v>100000</v>
      </c>
      <c r="J81" s="6">
        <f t="shared" si="43"/>
        <v>100000</v>
      </c>
      <c r="K81" s="6">
        <f t="shared" si="43"/>
        <v>155000</v>
      </c>
      <c r="L81" s="6">
        <f t="shared" si="43"/>
        <v>155000</v>
      </c>
      <c r="M81" s="6">
        <f>M84+M87+M90+M93</f>
        <v>155000</v>
      </c>
      <c r="N81" s="43" t="s">
        <v>13</v>
      </c>
      <c r="O81" s="43" t="s">
        <v>13</v>
      </c>
      <c r="P81" s="43" t="s">
        <v>13</v>
      </c>
      <c r="Q81" s="43" t="s">
        <v>13</v>
      </c>
      <c r="R81" s="43" t="s">
        <v>13</v>
      </c>
      <c r="S81" s="43" t="s">
        <v>13</v>
      </c>
      <c r="T81" s="43" t="s">
        <v>13</v>
      </c>
      <c r="U81" s="43" t="s">
        <v>13</v>
      </c>
      <c r="V81" s="43" t="s">
        <v>13</v>
      </c>
    </row>
    <row r="82" spans="1:22" s="14" customFormat="1" ht="31.5">
      <c r="A82" s="78"/>
      <c r="B82" s="115"/>
      <c r="C82" s="60"/>
      <c r="D82" s="60"/>
      <c r="E82" s="84"/>
      <c r="F82" s="8" t="s">
        <v>154</v>
      </c>
      <c r="G82" s="6">
        <f t="shared" ref="G82:L82" si="44">G85+G88+G91+G94</f>
        <v>0</v>
      </c>
      <c r="H82" s="6">
        <f t="shared" si="44"/>
        <v>0</v>
      </c>
      <c r="I82" s="6">
        <f t="shared" si="44"/>
        <v>0</v>
      </c>
      <c r="J82" s="6">
        <f t="shared" si="44"/>
        <v>0</v>
      </c>
      <c r="K82" s="6">
        <f t="shared" si="44"/>
        <v>0</v>
      </c>
      <c r="L82" s="6">
        <f t="shared" si="44"/>
        <v>0</v>
      </c>
      <c r="M82" s="6">
        <f>M85+M88+M91+M94</f>
        <v>0</v>
      </c>
      <c r="N82" s="43" t="s">
        <v>13</v>
      </c>
      <c r="O82" s="43" t="s">
        <v>13</v>
      </c>
      <c r="P82" s="43" t="s">
        <v>13</v>
      </c>
      <c r="Q82" s="43" t="s">
        <v>13</v>
      </c>
      <c r="R82" s="43" t="s">
        <v>13</v>
      </c>
      <c r="S82" s="43" t="s">
        <v>13</v>
      </c>
      <c r="T82" s="43" t="s">
        <v>13</v>
      </c>
      <c r="U82" s="43" t="s">
        <v>13</v>
      </c>
      <c r="V82" s="43" t="s">
        <v>13</v>
      </c>
    </row>
    <row r="83" spans="1:22" s="14" customFormat="1" ht="15.75" customHeight="1">
      <c r="A83" s="113" t="s">
        <v>117</v>
      </c>
      <c r="B83" s="90" t="s">
        <v>37</v>
      </c>
      <c r="C83" s="58" t="s">
        <v>45</v>
      </c>
      <c r="D83" s="58" t="s">
        <v>64</v>
      </c>
      <c r="E83" s="58" t="s">
        <v>97</v>
      </c>
      <c r="F83" s="8" t="s">
        <v>14</v>
      </c>
      <c r="G83" s="6">
        <f t="shared" si="39"/>
        <v>225000</v>
      </c>
      <c r="H83" s="6">
        <f t="shared" ref="H83:M83" si="45">SUM(H84:H85)</f>
        <v>25000</v>
      </c>
      <c r="I83" s="6">
        <f t="shared" si="45"/>
        <v>25000</v>
      </c>
      <c r="J83" s="6">
        <f t="shared" si="45"/>
        <v>25000</v>
      </c>
      <c r="K83" s="6">
        <f t="shared" si="45"/>
        <v>50000</v>
      </c>
      <c r="L83" s="6">
        <f t="shared" si="45"/>
        <v>50000</v>
      </c>
      <c r="M83" s="6">
        <f t="shared" si="45"/>
        <v>50000</v>
      </c>
      <c r="N83" s="110" t="s">
        <v>38</v>
      </c>
      <c r="O83" s="90" t="s">
        <v>39</v>
      </c>
      <c r="P83" s="49">
        <v>4.0999999999999996</v>
      </c>
      <c r="Q83" s="49">
        <v>4</v>
      </c>
      <c r="R83" s="49">
        <v>3.9</v>
      </c>
      <c r="S83" s="49">
        <v>3.8</v>
      </c>
      <c r="T83" s="49">
        <v>3.7</v>
      </c>
      <c r="U83" s="49">
        <v>3.6</v>
      </c>
      <c r="V83" s="49">
        <v>3.5</v>
      </c>
    </row>
    <row r="84" spans="1:22" s="14" customFormat="1" ht="47.25">
      <c r="A84" s="77"/>
      <c r="B84" s="114"/>
      <c r="C84" s="59"/>
      <c r="D84" s="59"/>
      <c r="E84" s="83"/>
      <c r="F84" s="8" t="s">
        <v>163</v>
      </c>
      <c r="G84" s="6">
        <f t="shared" si="39"/>
        <v>225000</v>
      </c>
      <c r="H84" s="6">
        <v>25000</v>
      </c>
      <c r="I84" s="6">
        <v>25000</v>
      </c>
      <c r="J84" s="6">
        <v>25000</v>
      </c>
      <c r="K84" s="6">
        <v>50000</v>
      </c>
      <c r="L84" s="6">
        <v>50000</v>
      </c>
      <c r="M84" s="6">
        <v>50000</v>
      </c>
      <c r="N84" s="111"/>
      <c r="O84" s="114"/>
      <c r="P84" s="50"/>
      <c r="Q84" s="50"/>
      <c r="R84" s="77"/>
      <c r="S84" s="77"/>
      <c r="T84" s="50"/>
      <c r="U84" s="77"/>
      <c r="V84" s="77"/>
    </row>
    <row r="85" spans="1:22" s="14" customFormat="1" ht="31.5">
      <c r="A85" s="78"/>
      <c r="B85" s="115"/>
      <c r="C85" s="60"/>
      <c r="D85" s="60"/>
      <c r="E85" s="84"/>
      <c r="F85" s="8" t="s">
        <v>154</v>
      </c>
      <c r="G85" s="6">
        <f t="shared" si="39"/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112"/>
      <c r="O85" s="115"/>
      <c r="P85" s="51"/>
      <c r="Q85" s="51"/>
      <c r="R85" s="78"/>
      <c r="S85" s="78"/>
      <c r="T85" s="51"/>
      <c r="U85" s="78"/>
      <c r="V85" s="78"/>
    </row>
    <row r="86" spans="1:22" s="14" customFormat="1" ht="15.75" customHeight="1">
      <c r="A86" s="113" t="s">
        <v>121</v>
      </c>
      <c r="B86" s="90" t="s">
        <v>177</v>
      </c>
      <c r="C86" s="58" t="s">
        <v>45</v>
      </c>
      <c r="D86" s="58" t="s">
        <v>64</v>
      </c>
      <c r="E86" s="58" t="s">
        <v>97</v>
      </c>
      <c r="F86" s="8" t="s">
        <v>14</v>
      </c>
      <c r="G86" s="6">
        <f t="shared" si="39"/>
        <v>390000</v>
      </c>
      <c r="H86" s="6">
        <f t="shared" ref="H86:M86" si="46">SUM(H87:H88)</f>
        <v>50000</v>
      </c>
      <c r="I86" s="6">
        <f t="shared" si="46"/>
        <v>50000</v>
      </c>
      <c r="J86" s="6">
        <f t="shared" si="46"/>
        <v>50000</v>
      </c>
      <c r="K86" s="6">
        <f t="shared" si="46"/>
        <v>80000</v>
      </c>
      <c r="L86" s="6">
        <f t="shared" si="46"/>
        <v>80000</v>
      </c>
      <c r="M86" s="6">
        <f t="shared" si="46"/>
        <v>80000</v>
      </c>
      <c r="N86" s="110" t="s">
        <v>40</v>
      </c>
      <c r="O86" s="49" t="s">
        <v>15</v>
      </c>
      <c r="P86" s="49">
        <v>50</v>
      </c>
      <c r="Q86" s="49">
        <v>49</v>
      </c>
      <c r="R86" s="49">
        <v>48</v>
      </c>
      <c r="S86" s="49">
        <v>47</v>
      </c>
      <c r="T86" s="49">
        <v>46</v>
      </c>
      <c r="U86" s="49">
        <v>45</v>
      </c>
      <c r="V86" s="49">
        <v>44</v>
      </c>
    </row>
    <row r="87" spans="1:22" s="14" customFormat="1" ht="47.25">
      <c r="A87" s="77"/>
      <c r="B87" s="114"/>
      <c r="C87" s="59"/>
      <c r="D87" s="59"/>
      <c r="E87" s="83"/>
      <c r="F87" s="8" t="s">
        <v>163</v>
      </c>
      <c r="G87" s="6">
        <f t="shared" si="39"/>
        <v>390000</v>
      </c>
      <c r="H87" s="6">
        <v>50000</v>
      </c>
      <c r="I87" s="6">
        <v>50000</v>
      </c>
      <c r="J87" s="6">
        <v>50000</v>
      </c>
      <c r="K87" s="6">
        <v>80000</v>
      </c>
      <c r="L87" s="6">
        <v>80000</v>
      </c>
      <c r="M87" s="6">
        <v>80000</v>
      </c>
      <c r="N87" s="111"/>
      <c r="O87" s="75"/>
      <c r="P87" s="50"/>
      <c r="Q87" s="50"/>
      <c r="R87" s="77"/>
      <c r="S87" s="77"/>
      <c r="T87" s="50"/>
      <c r="U87" s="77"/>
      <c r="V87" s="77"/>
    </row>
    <row r="88" spans="1:22" s="14" customFormat="1" ht="31.5">
      <c r="A88" s="78"/>
      <c r="B88" s="115"/>
      <c r="C88" s="60"/>
      <c r="D88" s="60"/>
      <c r="E88" s="84"/>
      <c r="F88" s="8" t="s">
        <v>154</v>
      </c>
      <c r="G88" s="6">
        <f t="shared" si="39"/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112"/>
      <c r="O88" s="76"/>
      <c r="P88" s="51"/>
      <c r="Q88" s="51"/>
      <c r="R88" s="78"/>
      <c r="S88" s="78"/>
      <c r="T88" s="51"/>
      <c r="U88" s="78"/>
      <c r="V88" s="78"/>
    </row>
    <row r="89" spans="1:22" s="14" customFormat="1" ht="15.75" customHeight="1">
      <c r="A89" s="113" t="s">
        <v>122</v>
      </c>
      <c r="B89" s="90" t="s">
        <v>41</v>
      </c>
      <c r="C89" s="58" t="s">
        <v>45</v>
      </c>
      <c r="D89" s="58" t="s">
        <v>64</v>
      </c>
      <c r="E89" s="58" t="s">
        <v>97</v>
      </c>
      <c r="F89" s="8" t="s">
        <v>14</v>
      </c>
      <c r="G89" s="6">
        <f t="shared" si="39"/>
        <v>120000</v>
      </c>
      <c r="H89" s="6">
        <f t="shared" ref="H89:M89" si="47">SUM(H90:H91)</f>
        <v>20000</v>
      </c>
      <c r="I89" s="6">
        <f t="shared" si="47"/>
        <v>20000</v>
      </c>
      <c r="J89" s="6">
        <f t="shared" si="47"/>
        <v>20000</v>
      </c>
      <c r="K89" s="6">
        <f t="shared" si="47"/>
        <v>20000</v>
      </c>
      <c r="L89" s="6">
        <f t="shared" si="47"/>
        <v>20000</v>
      </c>
      <c r="M89" s="6">
        <f t="shared" si="47"/>
        <v>20000</v>
      </c>
      <c r="N89" s="110" t="s">
        <v>42</v>
      </c>
      <c r="O89" s="49" t="s">
        <v>15</v>
      </c>
      <c r="P89" s="49">
        <v>70</v>
      </c>
      <c r="Q89" s="49">
        <v>68</v>
      </c>
      <c r="R89" s="49">
        <v>67</v>
      </c>
      <c r="S89" s="49">
        <v>66</v>
      </c>
      <c r="T89" s="49">
        <v>65</v>
      </c>
      <c r="U89" s="49">
        <v>64</v>
      </c>
      <c r="V89" s="49">
        <v>63</v>
      </c>
    </row>
    <row r="90" spans="1:22" s="14" customFormat="1" ht="47.25">
      <c r="A90" s="77"/>
      <c r="B90" s="114"/>
      <c r="C90" s="59"/>
      <c r="D90" s="59"/>
      <c r="E90" s="83"/>
      <c r="F90" s="8" t="s">
        <v>163</v>
      </c>
      <c r="G90" s="6">
        <f t="shared" si="39"/>
        <v>120000</v>
      </c>
      <c r="H90" s="6">
        <v>20000</v>
      </c>
      <c r="I90" s="6">
        <v>20000</v>
      </c>
      <c r="J90" s="6">
        <v>20000</v>
      </c>
      <c r="K90" s="6">
        <v>20000</v>
      </c>
      <c r="L90" s="6">
        <v>20000</v>
      </c>
      <c r="M90" s="6">
        <v>20000</v>
      </c>
      <c r="N90" s="111"/>
      <c r="O90" s="75"/>
      <c r="P90" s="50"/>
      <c r="Q90" s="50"/>
      <c r="R90" s="77"/>
      <c r="S90" s="77"/>
      <c r="T90" s="50"/>
      <c r="U90" s="77"/>
      <c r="V90" s="77"/>
    </row>
    <row r="91" spans="1:22" s="14" customFormat="1" ht="31.5">
      <c r="A91" s="78"/>
      <c r="B91" s="115"/>
      <c r="C91" s="60"/>
      <c r="D91" s="60"/>
      <c r="E91" s="84"/>
      <c r="F91" s="8" t="s">
        <v>154</v>
      </c>
      <c r="G91" s="6">
        <f t="shared" si="39"/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112"/>
      <c r="O91" s="76"/>
      <c r="P91" s="51"/>
      <c r="Q91" s="51"/>
      <c r="R91" s="78"/>
      <c r="S91" s="78"/>
      <c r="T91" s="51"/>
      <c r="U91" s="78"/>
      <c r="V91" s="78"/>
    </row>
    <row r="92" spans="1:22" s="14" customFormat="1" ht="15.75">
      <c r="A92" s="113" t="s">
        <v>176</v>
      </c>
      <c r="B92" s="90" t="s">
        <v>175</v>
      </c>
      <c r="C92" s="58" t="s">
        <v>45</v>
      </c>
      <c r="D92" s="58" t="s">
        <v>64</v>
      </c>
      <c r="E92" s="58" t="s">
        <v>97</v>
      </c>
      <c r="F92" s="8" t="s">
        <v>14</v>
      </c>
      <c r="G92" s="6">
        <f t="shared" ref="G92:G94" si="48">SUM(H92:M92)</f>
        <v>30000</v>
      </c>
      <c r="H92" s="6">
        <f t="shared" ref="H92:M92" si="49">SUM(H93:H94)</f>
        <v>5000</v>
      </c>
      <c r="I92" s="6">
        <f t="shared" si="49"/>
        <v>5000</v>
      </c>
      <c r="J92" s="6">
        <f t="shared" si="49"/>
        <v>5000</v>
      </c>
      <c r="K92" s="6">
        <f t="shared" si="49"/>
        <v>5000</v>
      </c>
      <c r="L92" s="6">
        <f t="shared" si="49"/>
        <v>5000</v>
      </c>
      <c r="M92" s="6">
        <f t="shared" si="49"/>
        <v>5000</v>
      </c>
      <c r="N92" s="110" t="s">
        <v>178</v>
      </c>
      <c r="O92" s="49" t="s">
        <v>15</v>
      </c>
      <c r="P92" s="49">
        <v>100</v>
      </c>
      <c r="Q92" s="49">
        <v>100</v>
      </c>
      <c r="R92" s="49">
        <v>100</v>
      </c>
      <c r="S92" s="49">
        <v>100</v>
      </c>
      <c r="T92" s="49">
        <v>100</v>
      </c>
      <c r="U92" s="49">
        <v>100</v>
      </c>
      <c r="V92" s="49">
        <v>100</v>
      </c>
    </row>
    <row r="93" spans="1:22" s="14" customFormat="1" ht="47.25">
      <c r="A93" s="77"/>
      <c r="B93" s="114"/>
      <c r="C93" s="59"/>
      <c r="D93" s="59"/>
      <c r="E93" s="83"/>
      <c r="F93" s="8" t="s">
        <v>163</v>
      </c>
      <c r="G93" s="6">
        <f t="shared" si="48"/>
        <v>30000</v>
      </c>
      <c r="H93" s="6">
        <v>5000</v>
      </c>
      <c r="I93" s="6">
        <v>5000</v>
      </c>
      <c r="J93" s="6">
        <v>5000</v>
      </c>
      <c r="K93" s="6">
        <v>5000</v>
      </c>
      <c r="L93" s="6">
        <v>5000</v>
      </c>
      <c r="M93" s="6">
        <v>5000</v>
      </c>
      <c r="N93" s="111"/>
      <c r="O93" s="75"/>
      <c r="P93" s="50"/>
      <c r="Q93" s="50"/>
      <c r="R93" s="50"/>
      <c r="S93" s="50"/>
      <c r="T93" s="50"/>
      <c r="U93" s="50"/>
      <c r="V93" s="50"/>
    </row>
    <row r="94" spans="1:22" s="14" customFormat="1" ht="31.5">
      <c r="A94" s="78"/>
      <c r="B94" s="115"/>
      <c r="C94" s="60"/>
      <c r="D94" s="60"/>
      <c r="E94" s="84"/>
      <c r="F94" s="8" t="s">
        <v>154</v>
      </c>
      <c r="G94" s="6">
        <f t="shared" si="48"/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112"/>
      <c r="O94" s="76"/>
      <c r="P94" s="51"/>
      <c r="Q94" s="51"/>
      <c r="R94" s="51"/>
      <c r="S94" s="51"/>
      <c r="T94" s="51"/>
      <c r="U94" s="51"/>
      <c r="V94" s="51"/>
    </row>
    <row r="95" spans="1:22" s="14" customFormat="1" ht="15.75">
      <c r="A95" s="119"/>
      <c r="B95" s="73" t="s">
        <v>43</v>
      </c>
      <c r="C95" s="85"/>
      <c r="D95" s="85"/>
      <c r="E95" s="85"/>
      <c r="F95" s="11" t="s">
        <v>14</v>
      </c>
      <c r="G95" s="7">
        <f t="shared" si="39"/>
        <v>0</v>
      </c>
      <c r="H95" s="7" t="str">
        <f t="shared" ref="H95:M95" si="50">H76</f>
        <v>Х</v>
      </c>
      <c r="I95" s="7" t="str">
        <f t="shared" si="50"/>
        <v>Х</v>
      </c>
      <c r="J95" s="7" t="str">
        <f t="shared" si="50"/>
        <v>Х</v>
      </c>
      <c r="K95" s="7" t="str">
        <f t="shared" si="50"/>
        <v>Х</v>
      </c>
      <c r="L95" s="7" t="str">
        <f t="shared" si="50"/>
        <v>Х</v>
      </c>
      <c r="M95" s="7" t="str">
        <f t="shared" si="50"/>
        <v>Х</v>
      </c>
      <c r="N95" s="35" t="s">
        <v>13</v>
      </c>
      <c r="O95" s="35" t="s">
        <v>13</v>
      </c>
      <c r="P95" s="35" t="s">
        <v>13</v>
      </c>
      <c r="Q95" s="35" t="s">
        <v>13</v>
      </c>
      <c r="R95" s="35" t="s">
        <v>13</v>
      </c>
      <c r="S95" s="35" t="s">
        <v>13</v>
      </c>
      <c r="T95" s="35" t="s">
        <v>13</v>
      </c>
      <c r="U95" s="35" t="s">
        <v>13</v>
      </c>
      <c r="V95" s="35" t="s">
        <v>13</v>
      </c>
    </row>
    <row r="96" spans="1:22" s="14" customFormat="1" ht="47.25">
      <c r="A96" s="119"/>
      <c r="B96" s="73"/>
      <c r="C96" s="85"/>
      <c r="D96" s="85"/>
      <c r="E96" s="85"/>
      <c r="F96" s="11" t="s">
        <v>163</v>
      </c>
      <c r="G96" s="7">
        <f>SUM(H96:M96)</f>
        <v>765000</v>
      </c>
      <c r="H96" s="7">
        <f t="shared" ref="H96:M97" si="51">H78</f>
        <v>100000</v>
      </c>
      <c r="I96" s="7">
        <f t="shared" si="51"/>
        <v>100000</v>
      </c>
      <c r="J96" s="7">
        <f t="shared" si="51"/>
        <v>100000</v>
      </c>
      <c r="K96" s="7">
        <f t="shared" si="51"/>
        <v>155000</v>
      </c>
      <c r="L96" s="7">
        <f t="shared" si="51"/>
        <v>155000</v>
      </c>
      <c r="M96" s="7">
        <f t="shared" si="51"/>
        <v>155000</v>
      </c>
      <c r="N96" s="35" t="s">
        <v>13</v>
      </c>
      <c r="O96" s="35" t="s">
        <v>13</v>
      </c>
      <c r="P96" s="35" t="s">
        <v>13</v>
      </c>
      <c r="Q96" s="35" t="s">
        <v>13</v>
      </c>
      <c r="R96" s="35" t="s">
        <v>13</v>
      </c>
      <c r="S96" s="35" t="s">
        <v>13</v>
      </c>
      <c r="T96" s="35" t="s">
        <v>13</v>
      </c>
      <c r="U96" s="35" t="s">
        <v>13</v>
      </c>
      <c r="V96" s="35" t="s">
        <v>13</v>
      </c>
    </row>
    <row r="97" spans="1:22" s="14" customFormat="1" ht="31.5">
      <c r="A97" s="119"/>
      <c r="B97" s="73"/>
      <c r="C97" s="85"/>
      <c r="D97" s="85"/>
      <c r="E97" s="85"/>
      <c r="F97" s="11" t="s">
        <v>154</v>
      </c>
      <c r="G97" s="7">
        <f t="shared" si="39"/>
        <v>0</v>
      </c>
      <c r="H97" s="7">
        <f t="shared" si="51"/>
        <v>0</v>
      </c>
      <c r="I97" s="7">
        <f t="shared" si="51"/>
        <v>0</v>
      </c>
      <c r="J97" s="7">
        <f t="shared" si="51"/>
        <v>0</v>
      </c>
      <c r="K97" s="7">
        <f t="shared" si="51"/>
        <v>0</v>
      </c>
      <c r="L97" s="7">
        <f t="shared" si="51"/>
        <v>0</v>
      </c>
      <c r="M97" s="7">
        <f t="shared" si="51"/>
        <v>0</v>
      </c>
      <c r="N97" s="35" t="s">
        <v>13</v>
      </c>
      <c r="O97" s="35" t="s">
        <v>13</v>
      </c>
      <c r="P97" s="35" t="s">
        <v>13</v>
      </c>
      <c r="Q97" s="35" t="s">
        <v>13</v>
      </c>
      <c r="R97" s="35" t="s">
        <v>13</v>
      </c>
      <c r="S97" s="35" t="s">
        <v>13</v>
      </c>
      <c r="T97" s="35" t="s">
        <v>13</v>
      </c>
      <c r="U97" s="35" t="s">
        <v>13</v>
      </c>
      <c r="V97" s="35" t="s">
        <v>13</v>
      </c>
    </row>
    <row r="98" spans="1:22" s="14" customFormat="1" ht="51" customHeight="1">
      <c r="A98" s="86" t="s">
        <v>174</v>
      </c>
      <c r="B98" s="94"/>
      <c r="C98" s="26" t="s">
        <v>45</v>
      </c>
      <c r="D98" s="26" t="s">
        <v>64</v>
      </c>
      <c r="E98" s="26" t="s">
        <v>97</v>
      </c>
      <c r="F98" s="19" t="s">
        <v>13</v>
      </c>
      <c r="G98" s="7" t="s">
        <v>13</v>
      </c>
      <c r="H98" s="7" t="s">
        <v>13</v>
      </c>
      <c r="I98" s="7" t="s">
        <v>13</v>
      </c>
      <c r="J98" s="7" t="s">
        <v>13</v>
      </c>
      <c r="K98" s="7" t="s">
        <v>13</v>
      </c>
      <c r="L98" s="7" t="s">
        <v>13</v>
      </c>
      <c r="M98" s="7" t="s">
        <v>13</v>
      </c>
      <c r="N98" s="22" t="s">
        <v>13</v>
      </c>
      <c r="O98" s="22" t="s">
        <v>13</v>
      </c>
      <c r="P98" s="22" t="s">
        <v>13</v>
      </c>
      <c r="Q98" s="22" t="s">
        <v>13</v>
      </c>
      <c r="R98" s="22" t="s">
        <v>13</v>
      </c>
      <c r="S98" s="22" t="s">
        <v>13</v>
      </c>
      <c r="T98" s="22" t="s">
        <v>13</v>
      </c>
      <c r="U98" s="22" t="s">
        <v>13</v>
      </c>
      <c r="V98" s="22" t="s">
        <v>13</v>
      </c>
    </row>
    <row r="99" spans="1:22" s="18" customFormat="1" ht="63.75" customHeight="1">
      <c r="A99" s="95" t="s">
        <v>162</v>
      </c>
      <c r="B99" s="96"/>
      <c r="C99" s="32" t="s">
        <v>45</v>
      </c>
      <c r="D99" s="32" t="s">
        <v>64</v>
      </c>
      <c r="E99" s="58" t="s">
        <v>97</v>
      </c>
      <c r="F99" s="19" t="s">
        <v>13</v>
      </c>
      <c r="G99" s="7" t="s">
        <v>13</v>
      </c>
      <c r="H99" s="7" t="s">
        <v>13</v>
      </c>
      <c r="I99" s="7" t="s">
        <v>13</v>
      </c>
      <c r="J99" s="7" t="s">
        <v>13</v>
      </c>
      <c r="K99" s="7" t="s">
        <v>13</v>
      </c>
      <c r="L99" s="7" t="s">
        <v>13</v>
      </c>
      <c r="M99" s="7" t="s">
        <v>13</v>
      </c>
      <c r="N99" s="43" t="s">
        <v>13</v>
      </c>
      <c r="O99" s="43" t="s">
        <v>13</v>
      </c>
      <c r="P99" s="43" t="s">
        <v>13</v>
      </c>
      <c r="Q99" s="43" t="s">
        <v>13</v>
      </c>
      <c r="R99" s="43" t="s">
        <v>13</v>
      </c>
      <c r="S99" s="43" t="s">
        <v>13</v>
      </c>
      <c r="T99" s="43" t="s">
        <v>13</v>
      </c>
      <c r="U99" s="43" t="s">
        <v>13</v>
      </c>
      <c r="V99" s="43" t="s">
        <v>13</v>
      </c>
    </row>
    <row r="100" spans="1:22" s="10" customFormat="1" ht="15.75" customHeight="1">
      <c r="A100" s="49">
        <v>1</v>
      </c>
      <c r="B100" s="90" t="s">
        <v>136</v>
      </c>
      <c r="C100" s="58" t="s">
        <v>45</v>
      </c>
      <c r="D100" s="58" t="s">
        <v>64</v>
      </c>
      <c r="E100" s="59"/>
      <c r="F100" s="8" t="s">
        <v>14</v>
      </c>
      <c r="G100" s="6">
        <f t="shared" ref="G100:G102" si="52">SUM(H100:M100)</f>
        <v>2466670</v>
      </c>
      <c r="H100" s="6">
        <f>SUM(H101:H102)</f>
        <v>486670</v>
      </c>
      <c r="I100" s="6">
        <f t="shared" ref="I100:M100" si="53">SUM(I101:I102)</f>
        <v>0</v>
      </c>
      <c r="J100" s="6">
        <f t="shared" si="53"/>
        <v>0</v>
      </c>
      <c r="K100" s="6">
        <f t="shared" si="53"/>
        <v>660000</v>
      </c>
      <c r="L100" s="6">
        <f t="shared" si="53"/>
        <v>660000</v>
      </c>
      <c r="M100" s="6">
        <f t="shared" si="53"/>
        <v>660000</v>
      </c>
      <c r="N100" s="43" t="s">
        <v>13</v>
      </c>
      <c r="O100" s="43" t="s">
        <v>13</v>
      </c>
      <c r="P100" s="43" t="s">
        <v>13</v>
      </c>
      <c r="Q100" s="43" t="s">
        <v>13</v>
      </c>
      <c r="R100" s="43" t="s">
        <v>13</v>
      </c>
      <c r="S100" s="43" t="s">
        <v>13</v>
      </c>
      <c r="T100" s="43" t="s">
        <v>13</v>
      </c>
      <c r="U100" s="43" t="s">
        <v>13</v>
      </c>
      <c r="V100" s="43" t="s">
        <v>13</v>
      </c>
    </row>
    <row r="101" spans="1:22" s="10" customFormat="1" ht="47.25">
      <c r="A101" s="50"/>
      <c r="B101" s="91"/>
      <c r="C101" s="59"/>
      <c r="D101" s="59"/>
      <c r="E101" s="59"/>
      <c r="F101" s="8" t="s">
        <v>163</v>
      </c>
      <c r="G101" s="6">
        <f t="shared" si="52"/>
        <v>2466670</v>
      </c>
      <c r="H101" s="6">
        <f>H104</f>
        <v>486670</v>
      </c>
      <c r="I101" s="6">
        <f t="shared" ref="I101:M101" si="54">I104</f>
        <v>0</v>
      </c>
      <c r="J101" s="6">
        <f t="shared" si="54"/>
        <v>0</v>
      </c>
      <c r="K101" s="6">
        <f t="shared" si="54"/>
        <v>660000</v>
      </c>
      <c r="L101" s="6">
        <f t="shared" si="54"/>
        <v>660000</v>
      </c>
      <c r="M101" s="6">
        <f t="shared" si="54"/>
        <v>660000</v>
      </c>
      <c r="N101" s="43" t="s">
        <v>13</v>
      </c>
      <c r="O101" s="43" t="s">
        <v>13</v>
      </c>
      <c r="P101" s="43" t="s">
        <v>13</v>
      </c>
      <c r="Q101" s="43" t="s">
        <v>13</v>
      </c>
      <c r="R101" s="43" t="s">
        <v>13</v>
      </c>
      <c r="S101" s="43" t="s">
        <v>13</v>
      </c>
      <c r="T101" s="43" t="s">
        <v>13</v>
      </c>
      <c r="U101" s="43" t="s">
        <v>13</v>
      </c>
      <c r="V101" s="43" t="s">
        <v>13</v>
      </c>
    </row>
    <row r="102" spans="1:22" s="10" customFormat="1" ht="54" customHeight="1">
      <c r="A102" s="51"/>
      <c r="B102" s="92"/>
      <c r="C102" s="60"/>
      <c r="D102" s="60"/>
      <c r="E102" s="59"/>
      <c r="F102" s="8" t="s">
        <v>154</v>
      </c>
      <c r="G102" s="6">
        <f t="shared" si="52"/>
        <v>0</v>
      </c>
      <c r="H102" s="6">
        <f>H105</f>
        <v>0</v>
      </c>
      <c r="I102" s="6">
        <f t="shared" ref="I102:M102" si="55">I105</f>
        <v>0</v>
      </c>
      <c r="J102" s="6">
        <f t="shared" si="55"/>
        <v>0</v>
      </c>
      <c r="K102" s="6">
        <f t="shared" si="55"/>
        <v>0</v>
      </c>
      <c r="L102" s="6">
        <f t="shared" si="55"/>
        <v>0</v>
      </c>
      <c r="M102" s="6">
        <f t="shared" si="55"/>
        <v>0</v>
      </c>
      <c r="N102" s="43" t="s">
        <v>13</v>
      </c>
      <c r="O102" s="43" t="s">
        <v>13</v>
      </c>
      <c r="P102" s="43" t="s">
        <v>13</v>
      </c>
      <c r="Q102" s="43" t="s">
        <v>13</v>
      </c>
      <c r="R102" s="43" t="s">
        <v>13</v>
      </c>
      <c r="S102" s="43" t="s">
        <v>13</v>
      </c>
      <c r="T102" s="43" t="s">
        <v>13</v>
      </c>
      <c r="U102" s="43" t="s">
        <v>13</v>
      </c>
      <c r="V102" s="43" t="s">
        <v>13</v>
      </c>
    </row>
    <row r="103" spans="1:22" s="10" customFormat="1" ht="94.5" customHeight="1">
      <c r="A103" s="120" t="s">
        <v>25</v>
      </c>
      <c r="B103" s="124" t="s">
        <v>120</v>
      </c>
      <c r="C103" s="58" t="s">
        <v>45</v>
      </c>
      <c r="D103" s="58" t="s">
        <v>64</v>
      </c>
      <c r="E103" s="59"/>
      <c r="F103" s="8" t="s">
        <v>14</v>
      </c>
      <c r="G103" s="6">
        <f>SUM(H103:M103)</f>
        <v>2466670</v>
      </c>
      <c r="H103" s="6">
        <f>SUM(H104:H105)</f>
        <v>486670</v>
      </c>
      <c r="I103" s="6">
        <f t="shared" ref="I103:M103" si="56">SUM(I104:I105)</f>
        <v>0</v>
      </c>
      <c r="J103" s="6">
        <f t="shared" si="56"/>
        <v>0</v>
      </c>
      <c r="K103" s="6">
        <f t="shared" si="56"/>
        <v>660000</v>
      </c>
      <c r="L103" s="6">
        <f t="shared" si="56"/>
        <v>660000</v>
      </c>
      <c r="M103" s="6">
        <f t="shared" si="56"/>
        <v>660000</v>
      </c>
      <c r="N103" s="43" t="s">
        <v>13</v>
      </c>
      <c r="O103" s="43" t="s">
        <v>13</v>
      </c>
      <c r="P103" s="43" t="s">
        <v>13</v>
      </c>
      <c r="Q103" s="43" t="s">
        <v>13</v>
      </c>
      <c r="R103" s="43" t="s">
        <v>13</v>
      </c>
      <c r="S103" s="43" t="s">
        <v>13</v>
      </c>
      <c r="T103" s="43" t="s">
        <v>13</v>
      </c>
      <c r="U103" s="43" t="s">
        <v>13</v>
      </c>
      <c r="V103" s="43" t="s">
        <v>13</v>
      </c>
    </row>
    <row r="104" spans="1:22" s="10" customFormat="1" ht="47.25">
      <c r="A104" s="121"/>
      <c r="B104" s="125"/>
      <c r="C104" s="59"/>
      <c r="D104" s="59"/>
      <c r="E104" s="59"/>
      <c r="F104" s="8" t="s">
        <v>163</v>
      </c>
      <c r="G104" s="6">
        <f t="shared" ref="G104:G111" si="57">SUM(H104:M104)</f>
        <v>2466670</v>
      </c>
      <c r="H104" s="6">
        <f>H107</f>
        <v>486670</v>
      </c>
      <c r="I104" s="6">
        <f t="shared" ref="I104:M104" si="58">I107</f>
        <v>0</v>
      </c>
      <c r="J104" s="6">
        <f t="shared" si="58"/>
        <v>0</v>
      </c>
      <c r="K104" s="6">
        <f t="shared" si="58"/>
        <v>660000</v>
      </c>
      <c r="L104" s="6">
        <f t="shared" si="58"/>
        <v>660000</v>
      </c>
      <c r="M104" s="6">
        <f t="shared" si="58"/>
        <v>660000</v>
      </c>
      <c r="N104" s="43" t="s">
        <v>13</v>
      </c>
      <c r="O104" s="43" t="s">
        <v>13</v>
      </c>
      <c r="P104" s="43" t="s">
        <v>13</v>
      </c>
      <c r="Q104" s="43" t="s">
        <v>13</v>
      </c>
      <c r="R104" s="43" t="s">
        <v>13</v>
      </c>
      <c r="S104" s="43" t="s">
        <v>13</v>
      </c>
      <c r="T104" s="43" t="s">
        <v>13</v>
      </c>
      <c r="U104" s="43" t="s">
        <v>13</v>
      </c>
      <c r="V104" s="43" t="s">
        <v>13</v>
      </c>
    </row>
    <row r="105" spans="1:22" s="10" customFormat="1" ht="31.5">
      <c r="A105" s="122"/>
      <c r="B105" s="126"/>
      <c r="C105" s="60"/>
      <c r="D105" s="60"/>
      <c r="E105" s="59"/>
      <c r="F105" s="8" t="s">
        <v>154</v>
      </c>
      <c r="G105" s="6">
        <f t="shared" si="57"/>
        <v>0</v>
      </c>
      <c r="H105" s="6">
        <f>H108</f>
        <v>0</v>
      </c>
      <c r="I105" s="6">
        <f t="shared" ref="I105:M105" si="59">I108</f>
        <v>0</v>
      </c>
      <c r="J105" s="6">
        <f t="shared" si="59"/>
        <v>0</v>
      </c>
      <c r="K105" s="6">
        <f t="shared" si="59"/>
        <v>0</v>
      </c>
      <c r="L105" s="6">
        <f t="shared" si="59"/>
        <v>0</v>
      </c>
      <c r="M105" s="6">
        <f t="shared" si="59"/>
        <v>0</v>
      </c>
      <c r="N105" s="43" t="s">
        <v>13</v>
      </c>
      <c r="O105" s="43" t="s">
        <v>13</v>
      </c>
      <c r="P105" s="43" t="s">
        <v>13</v>
      </c>
      <c r="Q105" s="43" t="s">
        <v>13</v>
      </c>
      <c r="R105" s="43" t="s">
        <v>13</v>
      </c>
      <c r="S105" s="43" t="s">
        <v>13</v>
      </c>
      <c r="T105" s="43" t="s">
        <v>13</v>
      </c>
      <c r="U105" s="43" t="s">
        <v>13</v>
      </c>
      <c r="V105" s="43" t="s">
        <v>13</v>
      </c>
    </row>
    <row r="106" spans="1:22" s="10" customFormat="1" ht="15.75" customHeight="1">
      <c r="A106" s="120" t="s">
        <v>117</v>
      </c>
      <c r="B106" s="127" t="s">
        <v>48</v>
      </c>
      <c r="C106" s="58" t="s">
        <v>45</v>
      </c>
      <c r="D106" s="58" t="s">
        <v>64</v>
      </c>
      <c r="E106" s="59"/>
      <c r="F106" s="8" t="s">
        <v>14</v>
      </c>
      <c r="G106" s="6">
        <f t="shared" si="57"/>
        <v>2466670</v>
      </c>
      <c r="H106" s="6">
        <f t="shared" ref="H106:L106" si="60">H107+H108</f>
        <v>486670</v>
      </c>
      <c r="I106" s="6">
        <f t="shared" si="60"/>
        <v>0</v>
      </c>
      <c r="J106" s="6">
        <f t="shared" si="60"/>
        <v>0</v>
      </c>
      <c r="K106" s="6">
        <f t="shared" si="60"/>
        <v>660000</v>
      </c>
      <c r="L106" s="6">
        <f t="shared" si="60"/>
        <v>660000</v>
      </c>
      <c r="M106" s="6">
        <f>M107+M108</f>
        <v>660000</v>
      </c>
      <c r="N106" s="58" t="s">
        <v>95</v>
      </c>
      <c r="O106" s="49" t="s">
        <v>21</v>
      </c>
      <c r="P106" s="49">
        <f>SUM(Q106:V108)</f>
        <v>30</v>
      </c>
      <c r="Q106" s="49">
        <v>5</v>
      </c>
      <c r="R106" s="49">
        <v>5</v>
      </c>
      <c r="S106" s="49">
        <v>5</v>
      </c>
      <c r="T106" s="49">
        <v>5</v>
      </c>
      <c r="U106" s="49">
        <v>5</v>
      </c>
      <c r="V106" s="49">
        <v>5</v>
      </c>
    </row>
    <row r="107" spans="1:22" s="10" customFormat="1" ht="126.75" customHeight="1">
      <c r="A107" s="121"/>
      <c r="B107" s="128"/>
      <c r="C107" s="59"/>
      <c r="D107" s="59"/>
      <c r="E107" s="59"/>
      <c r="F107" s="8" t="s">
        <v>163</v>
      </c>
      <c r="G107" s="6">
        <f t="shared" si="57"/>
        <v>2466670</v>
      </c>
      <c r="H107" s="6">
        <v>486670</v>
      </c>
      <c r="I107" s="6">
        <v>0</v>
      </c>
      <c r="J107" s="6">
        <v>0</v>
      </c>
      <c r="K107" s="6">
        <v>660000</v>
      </c>
      <c r="L107" s="6">
        <v>660000</v>
      </c>
      <c r="M107" s="6">
        <v>660000</v>
      </c>
      <c r="N107" s="59"/>
      <c r="O107" s="50"/>
      <c r="P107" s="50"/>
      <c r="Q107" s="50"/>
      <c r="R107" s="50"/>
      <c r="S107" s="50"/>
      <c r="T107" s="50"/>
      <c r="U107" s="50"/>
      <c r="V107" s="50"/>
    </row>
    <row r="108" spans="1:22" s="10" customFormat="1" ht="31.5">
      <c r="A108" s="122"/>
      <c r="B108" s="129"/>
      <c r="C108" s="60"/>
      <c r="D108" s="60"/>
      <c r="E108" s="59"/>
      <c r="F108" s="8" t="s">
        <v>154</v>
      </c>
      <c r="G108" s="6">
        <f t="shared" si="57"/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0"/>
      <c r="O108" s="51"/>
      <c r="P108" s="51"/>
      <c r="Q108" s="51"/>
      <c r="R108" s="51"/>
      <c r="S108" s="51"/>
      <c r="T108" s="51"/>
      <c r="U108" s="51"/>
      <c r="V108" s="51"/>
    </row>
    <row r="109" spans="1:22" s="10" customFormat="1" ht="15.75">
      <c r="A109" s="49"/>
      <c r="B109" s="73" t="s">
        <v>47</v>
      </c>
      <c r="C109" s="58"/>
      <c r="D109" s="58"/>
      <c r="E109" s="59"/>
      <c r="F109" s="11" t="s">
        <v>14</v>
      </c>
      <c r="G109" s="7">
        <f t="shared" si="57"/>
        <v>2466670</v>
      </c>
      <c r="H109" s="7">
        <f>H100</f>
        <v>486670</v>
      </c>
      <c r="I109" s="7">
        <f t="shared" ref="I109:M109" si="61">I100</f>
        <v>0</v>
      </c>
      <c r="J109" s="7">
        <f t="shared" si="61"/>
        <v>0</v>
      </c>
      <c r="K109" s="7">
        <f t="shared" si="61"/>
        <v>660000</v>
      </c>
      <c r="L109" s="7">
        <f t="shared" si="61"/>
        <v>660000</v>
      </c>
      <c r="M109" s="7">
        <f t="shared" si="61"/>
        <v>660000</v>
      </c>
      <c r="N109" s="12" t="s">
        <v>13</v>
      </c>
      <c r="O109" s="12" t="s">
        <v>13</v>
      </c>
      <c r="P109" s="12" t="s">
        <v>13</v>
      </c>
      <c r="Q109" s="12" t="s">
        <v>13</v>
      </c>
      <c r="R109" s="12" t="s">
        <v>13</v>
      </c>
      <c r="S109" s="12" t="s">
        <v>13</v>
      </c>
      <c r="T109" s="12" t="s">
        <v>13</v>
      </c>
      <c r="U109" s="12" t="s">
        <v>13</v>
      </c>
      <c r="V109" s="12" t="s">
        <v>13</v>
      </c>
    </row>
    <row r="110" spans="1:22" s="10" customFormat="1" ht="47.25">
      <c r="A110" s="50"/>
      <c r="B110" s="73"/>
      <c r="C110" s="59"/>
      <c r="D110" s="59"/>
      <c r="E110" s="59"/>
      <c r="F110" s="11" t="s">
        <v>163</v>
      </c>
      <c r="G110" s="7">
        <f t="shared" si="57"/>
        <v>2466670</v>
      </c>
      <c r="H110" s="7">
        <f t="shared" ref="H110:M111" si="62">H101</f>
        <v>486670</v>
      </c>
      <c r="I110" s="7">
        <f t="shared" si="62"/>
        <v>0</v>
      </c>
      <c r="J110" s="7">
        <f t="shared" si="62"/>
        <v>0</v>
      </c>
      <c r="K110" s="7">
        <f t="shared" si="62"/>
        <v>660000</v>
      </c>
      <c r="L110" s="7">
        <f t="shared" si="62"/>
        <v>660000</v>
      </c>
      <c r="M110" s="7">
        <f t="shared" si="62"/>
        <v>660000</v>
      </c>
      <c r="N110" s="12" t="s">
        <v>13</v>
      </c>
      <c r="O110" s="12" t="s">
        <v>13</v>
      </c>
      <c r="P110" s="12" t="s">
        <v>13</v>
      </c>
      <c r="Q110" s="12" t="s">
        <v>13</v>
      </c>
      <c r="R110" s="12" t="s">
        <v>13</v>
      </c>
      <c r="S110" s="12" t="s">
        <v>13</v>
      </c>
      <c r="T110" s="12" t="s">
        <v>13</v>
      </c>
      <c r="U110" s="12" t="s">
        <v>13</v>
      </c>
      <c r="V110" s="12" t="s">
        <v>13</v>
      </c>
    </row>
    <row r="111" spans="1:22" s="10" customFormat="1" ht="31.5">
      <c r="A111" s="51"/>
      <c r="B111" s="73"/>
      <c r="C111" s="60"/>
      <c r="D111" s="60"/>
      <c r="E111" s="59"/>
      <c r="F111" s="11" t="s">
        <v>154</v>
      </c>
      <c r="G111" s="7">
        <f t="shared" si="57"/>
        <v>0</v>
      </c>
      <c r="H111" s="7">
        <f t="shared" si="62"/>
        <v>0</v>
      </c>
      <c r="I111" s="7">
        <f t="shared" si="62"/>
        <v>0</v>
      </c>
      <c r="J111" s="7">
        <f t="shared" si="62"/>
        <v>0</v>
      </c>
      <c r="K111" s="7">
        <f t="shared" si="62"/>
        <v>0</v>
      </c>
      <c r="L111" s="7">
        <f t="shared" si="62"/>
        <v>0</v>
      </c>
      <c r="M111" s="7">
        <f t="shared" si="62"/>
        <v>0</v>
      </c>
      <c r="N111" s="12" t="s">
        <v>13</v>
      </c>
      <c r="O111" s="12" t="s">
        <v>13</v>
      </c>
      <c r="P111" s="12" t="s">
        <v>13</v>
      </c>
      <c r="Q111" s="12" t="s">
        <v>13</v>
      </c>
      <c r="R111" s="12" t="s">
        <v>13</v>
      </c>
      <c r="S111" s="12" t="s">
        <v>13</v>
      </c>
      <c r="T111" s="12" t="s">
        <v>13</v>
      </c>
      <c r="U111" s="12" t="s">
        <v>13</v>
      </c>
      <c r="V111" s="12" t="s">
        <v>13</v>
      </c>
    </row>
    <row r="112" spans="1:22" s="14" customFormat="1" ht="84" customHeight="1">
      <c r="A112" s="86" t="s">
        <v>164</v>
      </c>
      <c r="B112" s="94"/>
      <c r="C112" s="26" t="s">
        <v>45</v>
      </c>
      <c r="D112" s="26" t="s">
        <v>64</v>
      </c>
      <c r="E112" s="26" t="s">
        <v>97</v>
      </c>
      <c r="F112" s="19" t="s">
        <v>13</v>
      </c>
      <c r="G112" s="7" t="s">
        <v>13</v>
      </c>
      <c r="H112" s="7" t="s">
        <v>13</v>
      </c>
      <c r="I112" s="7" t="s">
        <v>13</v>
      </c>
      <c r="J112" s="7" t="s">
        <v>13</v>
      </c>
      <c r="K112" s="7" t="s">
        <v>13</v>
      </c>
      <c r="L112" s="7" t="s">
        <v>13</v>
      </c>
      <c r="M112" s="7" t="s">
        <v>13</v>
      </c>
      <c r="N112" s="22" t="s">
        <v>13</v>
      </c>
      <c r="O112" s="22" t="s">
        <v>13</v>
      </c>
      <c r="P112" s="22" t="s">
        <v>13</v>
      </c>
      <c r="Q112" s="22" t="s">
        <v>13</v>
      </c>
      <c r="R112" s="22" t="s">
        <v>13</v>
      </c>
      <c r="S112" s="22" t="s">
        <v>13</v>
      </c>
      <c r="T112" s="22" t="s">
        <v>13</v>
      </c>
      <c r="U112" s="22" t="s">
        <v>13</v>
      </c>
      <c r="V112" s="22" t="s">
        <v>13</v>
      </c>
    </row>
    <row r="113" spans="1:22" s="13" customFormat="1" ht="105" customHeight="1">
      <c r="A113" s="97" t="s">
        <v>137</v>
      </c>
      <c r="B113" s="98"/>
      <c r="C113" s="26" t="s">
        <v>45</v>
      </c>
      <c r="D113" s="26" t="s">
        <v>64</v>
      </c>
      <c r="E113" s="26" t="s">
        <v>97</v>
      </c>
      <c r="F113" s="19" t="s">
        <v>13</v>
      </c>
      <c r="G113" s="7" t="s">
        <v>13</v>
      </c>
      <c r="H113" s="7" t="s">
        <v>13</v>
      </c>
      <c r="I113" s="7" t="s">
        <v>13</v>
      </c>
      <c r="J113" s="7" t="s">
        <v>13</v>
      </c>
      <c r="K113" s="7" t="s">
        <v>13</v>
      </c>
      <c r="L113" s="7" t="s">
        <v>13</v>
      </c>
      <c r="M113" s="7" t="s">
        <v>13</v>
      </c>
      <c r="N113" s="7" t="s">
        <v>13</v>
      </c>
      <c r="O113" s="7" t="s">
        <v>13</v>
      </c>
      <c r="P113" s="7" t="s">
        <v>13</v>
      </c>
      <c r="Q113" s="7" t="s">
        <v>13</v>
      </c>
      <c r="R113" s="7" t="s">
        <v>13</v>
      </c>
      <c r="S113" s="7" t="s">
        <v>13</v>
      </c>
      <c r="T113" s="7" t="s">
        <v>13</v>
      </c>
      <c r="U113" s="7" t="s">
        <v>13</v>
      </c>
      <c r="V113" s="7" t="s">
        <v>13</v>
      </c>
    </row>
    <row r="114" spans="1:22" s="14" customFormat="1" ht="15.75">
      <c r="A114" s="64" t="s">
        <v>46</v>
      </c>
      <c r="B114" s="130" t="s">
        <v>138</v>
      </c>
      <c r="C114" s="58" t="s">
        <v>45</v>
      </c>
      <c r="D114" s="58" t="s">
        <v>64</v>
      </c>
      <c r="E114" s="58" t="s">
        <v>97</v>
      </c>
      <c r="F114" s="8" t="s">
        <v>14</v>
      </c>
      <c r="G114" s="6">
        <f t="shared" ref="G114:G131" si="63">SUM(H114:M114)</f>
        <v>1500000</v>
      </c>
      <c r="H114" s="6">
        <f>H115+H116</f>
        <v>100000</v>
      </c>
      <c r="I114" s="6">
        <f t="shared" ref="I114:K114" si="64">I115+I116</f>
        <v>100000</v>
      </c>
      <c r="J114" s="6">
        <f t="shared" si="64"/>
        <v>100000</v>
      </c>
      <c r="K114" s="6">
        <f t="shared" si="64"/>
        <v>400000</v>
      </c>
      <c r="L114" s="6">
        <f>L115+L116</f>
        <v>400000</v>
      </c>
      <c r="M114" s="6">
        <f>M115+M116</f>
        <v>400000</v>
      </c>
      <c r="N114" s="100" t="s">
        <v>13</v>
      </c>
      <c r="O114" s="100" t="s">
        <v>13</v>
      </c>
      <c r="P114" s="100" t="s">
        <v>13</v>
      </c>
      <c r="Q114" s="100" t="s">
        <v>13</v>
      </c>
      <c r="R114" s="100" t="s">
        <v>13</v>
      </c>
      <c r="S114" s="100" t="s">
        <v>13</v>
      </c>
      <c r="T114" s="100" t="s">
        <v>13</v>
      </c>
      <c r="U114" s="100" t="s">
        <v>13</v>
      </c>
      <c r="V114" s="100" t="s">
        <v>13</v>
      </c>
    </row>
    <row r="115" spans="1:22" s="14" customFormat="1" ht="47.25">
      <c r="A115" s="83"/>
      <c r="B115" s="131"/>
      <c r="C115" s="88"/>
      <c r="D115" s="83"/>
      <c r="E115" s="83"/>
      <c r="F115" s="8" t="s">
        <v>163</v>
      </c>
      <c r="G115" s="6">
        <f t="shared" si="63"/>
        <v>1500000</v>
      </c>
      <c r="H115" s="6">
        <f>H118</f>
        <v>100000</v>
      </c>
      <c r="I115" s="6">
        <f t="shared" ref="I115:M115" si="65">I118</f>
        <v>100000</v>
      </c>
      <c r="J115" s="6">
        <f t="shared" si="65"/>
        <v>100000</v>
      </c>
      <c r="K115" s="6">
        <f t="shared" si="65"/>
        <v>400000</v>
      </c>
      <c r="L115" s="6">
        <f t="shared" si="65"/>
        <v>400000</v>
      </c>
      <c r="M115" s="6">
        <f t="shared" si="65"/>
        <v>400000</v>
      </c>
      <c r="N115" s="100"/>
      <c r="O115" s="100"/>
      <c r="P115" s="100"/>
      <c r="Q115" s="100"/>
      <c r="R115" s="100"/>
      <c r="S115" s="100"/>
      <c r="T115" s="100"/>
      <c r="U115" s="100"/>
      <c r="V115" s="100"/>
    </row>
    <row r="116" spans="1:22" s="14" customFormat="1" ht="35.25" customHeight="1">
      <c r="A116" s="84"/>
      <c r="B116" s="132"/>
      <c r="C116" s="89"/>
      <c r="D116" s="84"/>
      <c r="E116" s="84"/>
      <c r="F116" s="8" t="s">
        <v>154</v>
      </c>
      <c r="G116" s="6">
        <f t="shared" si="63"/>
        <v>0</v>
      </c>
      <c r="H116" s="6">
        <f>H119</f>
        <v>0</v>
      </c>
      <c r="I116" s="6">
        <f t="shared" ref="I116:M116" si="66">I119</f>
        <v>0</v>
      </c>
      <c r="J116" s="6">
        <f t="shared" si="66"/>
        <v>0</v>
      </c>
      <c r="K116" s="6">
        <f t="shared" si="66"/>
        <v>0</v>
      </c>
      <c r="L116" s="6">
        <f t="shared" si="66"/>
        <v>0</v>
      </c>
      <c r="M116" s="6">
        <f t="shared" si="66"/>
        <v>0</v>
      </c>
      <c r="N116" s="100"/>
      <c r="O116" s="100"/>
      <c r="P116" s="100"/>
      <c r="Q116" s="100"/>
      <c r="R116" s="100"/>
      <c r="S116" s="100"/>
      <c r="T116" s="100"/>
      <c r="U116" s="100"/>
      <c r="V116" s="100"/>
    </row>
    <row r="117" spans="1:22" s="10" customFormat="1" ht="15.75" customHeight="1">
      <c r="A117" s="64" t="s">
        <v>25</v>
      </c>
      <c r="B117" s="61" t="s">
        <v>92</v>
      </c>
      <c r="C117" s="58" t="s">
        <v>45</v>
      </c>
      <c r="D117" s="58" t="s">
        <v>64</v>
      </c>
      <c r="E117" s="58" t="s">
        <v>97</v>
      </c>
      <c r="F117" s="8" t="s">
        <v>14</v>
      </c>
      <c r="G117" s="6">
        <f t="shared" si="63"/>
        <v>1500000</v>
      </c>
      <c r="H117" s="6">
        <f>H118+H119</f>
        <v>100000</v>
      </c>
      <c r="I117" s="6">
        <f t="shared" ref="I117:L117" si="67">I118+I119</f>
        <v>100000</v>
      </c>
      <c r="J117" s="6">
        <f t="shared" si="67"/>
        <v>100000</v>
      </c>
      <c r="K117" s="6">
        <f t="shared" si="67"/>
        <v>400000</v>
      </c>
      <c r="L117" s="6">
        <f t="shared" si="67"/>
        <v>400000</v>
      </c>
      <c r="M117" s="6">
        <f>M118+M119</f>
        <v>400000</v>
      </c>
      <c r="N117" s="100" t="s">
        <v>13</v>
      </c>
      <c r="O117" s="79" t="s">
        <v>13</v>
      </c>
      <c r="P117" s="79" t="s">
        <v>13</v>
      </c>
      <c r="Q117" s="79" t="s">
        <v>13</v>
      </c>
      <c r="R117" s="79" t="s">
        <v>13</v>
      </c>
      <c r="S117" s="79" t="s">
        <v>13</v>
      </c>
      <c r="T117" s="79" t="s">
        <v>13</v>
      </c>
      <c r="U117" s="79" t="s">
        <v>13</v>
      </c>
      <c r="V117" s="79" t="s">
        <v>13</v>
      </c>
    </row>
    <row r="118" spans="1:22" s="10" customFormat="1" ht="47.25">
      <c r="A118" s="65"/>
      <c r="B118" s="62"/>
      <c r="C118" s="88"/>
      <c r="D118" s="83"/>
      <c r="E118" s="59"/>
      <c r="F118" s="8" t="s">
        <v>163</v>
      </c>
      <c r="G118" s="6">
        <f t="shared" si="63"/>
        <v>1500000</v>
      </c>
      <c r="H118" s="6">
        <f>SUM(H121)</f>
        <v>100000</v>
      </c>
      <c r="I118" s="6">
        <f t="shared" ref="I118:M118" si="68">SUM(I121)</f>
        <v>100000</v>
      </c>
      <c r="J118" s="6">
        <f t="shared" si="68"/>
        <v>100000</v>
      </c>
      <c r="K118" s="6">
        <f t="shared" si="68"/>
        <v>400000</v>
      </c>
      <c r="L118" s="6">
        <f t="shared" si="68"/>
        <v>400000</v>
      </c>
      <c r="M118" s="6">
        <f t="shared" si="68"/>
        <v>400000</v>
      </c>
      <c r="N118" s="100"/>
      <c r="O118" s="79"/>
      <c r="P118" s="79"/>
      <c r="Q118" s="79"/>
      <c r="R118" s="79"/>
      <c r="S118" s="79"/>
      <c r="T118" s="79"/>
      <c r="U118" s="79"/>
      <c r="V118" s="79"/>
    </row>
    <row r="119" spans="1:22" s="10" customFormat="1" ht="43.5" customHeight="1">
      <c r="A119" s="66"/>
      <c r="B119" s="63"/>
      <c r="C119" s="89"/>
      <c r="D119" s="84"/>
      <c r="E119" s="60"/>
      <c r="F119" s="8" t="s">
        <v>154</v>
      </c>
      <c r="G119" s="6">
        <f t="shared" si="63"/>
        <v>0</v>
      </c>
      <c r="H119" s="6">
        <f>SUM(H122)</f>
        <v>0</v>
      </c>
      <c r="I119" s="6">
        <f t="shared" ref="I119:M119" si="69">SUM(I122)</f>
        <v>0</v>
      </c>
      <c r="J119" s="6">
        <f t="shared" si="69"/>
        <v>0</v>
      </c>
      <c r="K119" s="6">
        <f t="shared" si="69"/>
        <v>0</v>
      </c>
      <c r="L119" s="6">
        <f t="shared" si="69"/>
        <v>0</v>
      </c>
      <c r="M119" s="6">
        <f t="shared" si="69"/>
        <v>0</v>
      </c>
      <c r="N119" s="100"/>
      <c r="O119" s="79"/>
      <c r="P119" s="79"/>
      <c r="Q119" s="79"/>
      <c r="R119" s="79"/>
      <c r="S119" s="79"/>
      <c r="T119" s="79"/>
      <c r="U119" s="79"/>
      <c r="V119" s="79"/>
    </row>
    <row r="120" spans="1:22" s="10" customFormat="1" ht="15.75" customHeight="1">
      <c r="A120" s="64" t="s">
        <v>117</v>
      </c>
      <c r="B120" s="61" t="s">
        <v>51</v>
      </c>
      <c r="C120" s="58" t="s">
        <v>45</v>
      </c>
      <c r="D120" s="58" t="s">
        <v>64</v>
      </c>
      <c r="E120" s="58" t="s">
        <v>97</v>
      </c>
      <c r="F120" s="8" t="s">
        <v>14</v>
      </c>
      <c r="G120" s="6">
        <f t="shared" si="63"/>
        <v>1500000</v>
      </c>
      <c r="H120" s="6">
        <f t="shared" ref="H120:L120" si="70">H121+H122</f>
        <v>100000</v>
      </c>
      <c r="I120" s="6">
        <f t="shared" si="70"/>
        <v>100000</v>
      </c>
      <c r="J120" s="6">
        <f t="shared" si="70"/>
        <v>100000</v>
      </c>
      <c r="K120" s="6">
        <f t="shared" si="70"/>
        <v>400000</v>
      </c>
      <c r="L120" s="6">
        <f t="shared" si="70"/>
        <v>400000</v>
      </c>
      <c r="M120" s="6">
        <f>M121+M122</f>
        <v>400000</v>
      </c>
      <c r="N120" s="116" t="s">
        <v>77</v>
      </c>
      <c r="O120" s="80" t="s">
        <v>21</v>
      </c>
      <c r="P120" s="80">
        <v>12</v>
      </c>
      <c r="Q120" s="80">
        <v>2</v>
      </c>
      <c r="R120" s="80">
        <v>2</v>
      </c>
      <c r="S120" s="80">
        <v>2</v>
      </c>
      <c r="T120" s="80">
        <v>2</v>
      </c>
      <c r="U120" s="80">
        <v>2</v>
      </c>
      <c r="V120" s="80">
        <v>2</v>
      </c>
    </row>
    <row r="121" spans="1:22" s="10" customFormat="1" ht="47.25">
      <c r="A121" s="65"/>
      <c r="B121" s="62"/>
      <c r="C121" s="88"/>
      <c r="D121" s="83"/>
      <c r="E121" s="59"/>
      <c r="F121" s="8" t="s">
        <v>163</v>
      </c>
      <c r="G121" s="6">
        <f t="shared" si="63"/>
        <v>1500000</v>
      </c>
      <c r="H121" s="6">
        <v>100000</v>
      </c>
      <c r="I121" s="6">
        <v>100000</v>
      </c>
      <c r="J121" s="6">
        <v>100000</v>
      </c>
      <c r="K121" s="6">
        <v>400000</v>
      </c>
      <c r="L121" s="6">
        <v>400000</v>
      </c>
      <c r="M121" s="6">
        <v>400000</v>
      </c>
      <c r="N121" s="117"/>
      <c r="O121" s="81"/>
      <c r="P121" s="81"/>
      <c r="Q121" s="81"/>
      <c r="R121" s="81"/>
      <c r="S121" s="81"/>
      <c r="T121" s="81"/>
      <c r="U121" s="81"/>
      <c r="V121" s="81"/>
    </row>
    <row r="122" spans="1:22" s="10" customFormat="1" ht="45" customHeight="1">
      <c r="A122" s="66"/>
      <c r="B122" s="63"/>
      <c r="C122" s="89"/>
      <c r="D122" s="84"/>
      <c r="E122" s="60"/>
      <c r="F122" s="8" t="s">
        <v>154</v>
      </c>
      <c r="G122" s="6">
        <f t="shared" si="63"/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118"/>
      <c r="O122" s="82"/>
      <c r="P122" s="82"/>
      <c r="Q122" s="82"/>
      <c r="R122" s="82"/>
      <c r="S122" s="82"/>
      <c r="T122" s="82"/>
      <c r="U122" s="82"/>
      <c r="V122" s="82"/>
    </row>
    <row r="123" spans="1:22" s="10" customFormat="1" ht="45" customHeight="1">
      <c r="A123" s="64" t="s">
        <v>23</v>
      </c>
      <c r="B123" s="58" t="s">
        <v>119</v>
      </c>
      <c r="C123" s="123"/>
      <c r="D123" s="123"/>
      <c r="E123" s="58" t="s">
        <v>97</v>
      </c>
      <c r="F123" s="8" t="s">
        <v>14</v>
      </c>
      <c r="G123" s="6">
        <f>SUM(H123:M123)</f>
        <v>900000</v>
      </c>
      <c r="H123" s="6">
        <f>SUM(H124:H125)</f>
        <v>150000</v>
      </c>
      <c r="I123" s="6">
        <f t="shared" ref="I123:M123" si="71">SUM(I124:I125)</f>
        <v>150000</v>
      </c>
      <c r="J123" s="6">
        <f t="shared" si="71"/>
        <v>150000</v>
      </c>
      <c r="K123" s="6">
        <f t="shared" si="71"/>
        <v>150000</v>
      </c>
      <c r="L123" s="6">
        <f t="shared" si="71"/>
        <v>150000</v>
      </c>
      <c r="M123" s="6">
        <f t="shared" si="71"/>
        <v>150000</v>
      </c>
      <c r="N123" s="27"/>
      <c r="O123" s="34"/>
      <c r="P123" s="34"/>
      <c r="Q123" s="34"/>
      <c r="R123" s="34"/>
      <c r="S123" s="34"/>
      <c r="T123" s="34"/>
      <c r="U123" s="34"/>
      <c r="V123" s="34"/>
    </row>
    <row r="124" spans="1:22" s="10" customFormat="1" ht="45" customHeight="1">
      <c r="A124" s="65"/>
      <c r="B124" s="59"/>
      <c r="C124" s="83"/>
      <c r="D124" s="83"/>
      <c r="E124" s="59"/>
      <c r="F124" s="8" t="s">
        <v>163</v>
      </c>
      <c r="G124" s="6">
        <f t="shared" ref="G124:G125" si="72">SUM(H124:M124)</f>
        <v>900000</v>
      </c>
      <c r="H124" s="6">
        <f>H127</f>
        <v>150000</v>
      </c>
      <c r="I124" s="6">
        <f t="shared" ref="I124:M124" si="73">I127</f>
        <v>150000</v>
      </c>
      <c r="J124" s="6">
        <f t="shared" si="73"/>
        <v>150000</v>
      </c>
      <c r="K124" s="6">
        <f t="shared" si="73"/>
        <v>150000</v>
      </c>
      <c r="L124" s="6">
        <f t="shared" si="73"/>
        <v>150000</v>
      </c>
      <c r="M124" s="6">
        <f t="shared" si="73"/>
        <v>150000</v>
      </c>
      <c r="N124" s="27"/>
      <c r="O124" s="34"/>
      <c r="P124" s="34"/>
      <c r="Q124" s="34"/>
      <c r="R124" s="34"/>
      <c r="S124" s="34"/>
      <c r="T124" s="34"/>
      <c r="U124" s="34"/>
      <c r="V124" s="34"/>
    </row>
    <row r="125" spans="1:22" s="10" customFormat="1" ht="45" customHeight="1">
      <c r="A125" s="66"/>
      <c r="B125" s="60"/>
      <c r="C125" s="84"/>
      <c r="D125" s="84"/>
      <c r="E125" s="60"/>
      <c r="F125" s="8" t="s">
        <v>154</v>
      </c>
      <c r="G125" s="6">
        <f t="shared" si="72"/>
        <v>0</v>
      </c>
      <c r="H125" s="6">
        <f>H128</f>
        <v>0</v>
      </c>
      <c r="I125" s="6">
        <f t="shared" ref="I125:M125" si="74">I128</f>
        <v>0</v>
      </c>
      <c r="J125" s="6">
        <f t="shared" si="74"/>
        <v>0</v>
      </c>
      <c r="K125" s="6">
        <f t="shared" si="74"/>
        <v>0</v>
      </c>
      <c r="L125" s="6">
        <f t="shared" si="74"/>
        <v>0</v>
      </c>
      <c r="M125" s="6">
        <f t="shared" si="74"/>
        <v>0</v>
      </c>
      <c r="N125" s="27"/>
      <c r="O125" s="34"/>
      <c r="P125" s="34"/>
      <c r="Q125" s="34"/>
      <c r="R125" s="34"/>
      <c r="S125" s="34"/>
      <c r="T125" s="34"/>
      <c r="U125" s="34"/>
      <c r="V125" s="34"/>
    </row>
    <row r="126" spans="1:22" s="10" customFormat="1" ht="15.75" customHeight="1">
      <c r="A126" s="64" t="s">
        <v>27</v>
      </c>
      <c r="B126" s="61" t="s">
        <v>93</v>
      </c>
      <c r="C126" s="58" t="s">
        <v>45</v>
      </c>
      <c r="D126" s="58" t="s">
        <v>64</v>
      </c>
      <c r="E126" s="58" t="s">
        <v>97</v>
      </c>
      <c r="F126" s="8" t="s">
        <v>14</v>
      </c>
      <c r="G126" s="6">
        <f t="shared" si="63"/>
        <v>900000</v>
      </c>
      <c r="H126" s="6">
        <f t="shared" ref="H126:M126" si="75">H127+H128</f>
        <v>150000</v>
      </c>
      <c r="I126" s="6">
        <f t="shared" si="75"/>
        <v>150000</v>
      </c>
      <c r="J126" s="6">
        <f t="shared" si="75"/>
        <v>150000</v>
      </c>
      <c r="K126" s="6">
        <f t="shared" si="75"/>
        <v>150000</v>
      </c>
      <c r="L126" s="6">
        <f t="shared" si="75"/>
        <v>150000</v>
      </c>
      <c r="M126" s="6">
        <f t="shared" si="75"/>
        <v>150000</v>
      </c>
      <c r="N126" s="161" t="s">
        <v>13</v>
      </c>
      <c r="O126" s="161" t="s">
        <v>13</v>
      </c>
      <c r="P126" s="161" t="s">
        <v>13</v>
      </c>
      <c r="Q126" s="161" t="s">
        <v>13</v>
      </c>
      <c r="R126" s="161" t="s">
        <v>13</v>
      </c>
      <c r="S126" s="161" t="s">
        <v>13</v>
      </c>
      <c r="T126" s="161" t="s">
        <v>13</v>
      </c>
      <c r="U126" s="161" t="s">
        <v>13</v>
      </c>
      <c r="V126" s="161" t="s">
        <v>13</v>
      </c>
    </row>
    <row r="127" spans="1:22" s="10" customFormat="1" ht="47.25">
      <c r="A127" s="65"/>
      <c r="B127" s="62"/>
      <c r="C127" s="88"/>
      <c r="D127" s="83"/>
      <c r="E127" s="59"/>
      <c r="F127" s="8" t="s">
        <v>163</v>
      </c>
      <c r="G127" s="6">
        <f t="shared" si="63"/>
        <v>900000</v>
      </c>
      <c r="H127" s="6">
        <f>H130</f>
        <v>150000</v>
      </c>
      <c r="I127" s="6">
        <f t="shared" ref="I127:M127" si="76">I130</f>
        <v>150000</v>
      </c>
      <c r="J127" s="6">
        <f t="shared" si="76"/>
        <v>150000</v>
      </c>
      <c r="K127" s="6">
        <f t="shared" si="76"/>
        <v>150000</v>
      </c>
      <c r="L127" s="6">
        <f t="shared" si="76"/>
        <v>150000</v>
      </c>
      <c r="M127" s="6">
        <f t="shared" si="76"/>
        <v>150000</v>
      </c>
      <c r="N127" s="162"/>
      <c r="O127" s="162"/>
      <c r="P127" s="162"/>
      <c r="Q127" s="162"/>
      <c r="R127" s="162"/>
      <c r="S127" s="162"/>
      <c r="T127" s="162"/>
      <c r="U127" s="162"/>
      <c r="V127" s="162"/>
    </row>
    <row r="128" spans="1:22" s="10" customFormat="1" ht="31.5">
      <c r="A128" s="66"/>
      <c r="B128" s="63"/>
      <c r="C128" s="89"/>
      <c r="D128" s="84"/>
      <c r="E128" s="60"/>
      <c r="F128" s="8" t="s">
        <v>154</v>
      </c>
      <c r="G128" s="6">
        <f t="shared" si="63"/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163"/>
      <c r="O128" s="163"/>
      <c r="P128" s="163"/>
      <c r="Q128" s="163"/>
      <c r="R128" s="163"/>
      <c r="S128" s="163"/>
      <c r="T128" s="163"/>
      <c r="U128" s="163"/>
      <c r="V128" s="163"/>
    </row>
    <row r="129" spans="1:22" s="10" customFormat="1" ht="30.75" customHeight="1">
      <c r="A129" s="64" t="s">
        <v>123</v>
      </c>
      <c r="B129" s="61" t="s">
        <v>65</v>
      </c>
      <c r="C129" s="58" t="s">
        <v>45</v>
      </c>
      <c r="D129" s="58" t="s">
        <v>64</v>
      </c>
      <c r="E129" s="58" t="s">
        <v>97</v>
      </c>
      <c r="F129" s="8" t="s">
        <v>14</v>
      </c>
      <c r="G129" s="6">
        <f t="shared" si="63"/>
        <v>900000</v>
      </c>
      <c r="H129" s="6">
        <f>H130+H131</f>
        <v>150000</v>
      </c>
      <c r="I129" s="6">
        <f>I130+I131</f>
        <v>150000</v>
      </c>
      <c r="J129" s="6">
        <f>J130+J131</f>
        <v>150000</v>
      </c>
      <c r="K129" s="6">
        <f>K130+K131</f>
        <v>150000</v>
      </c>
      <c r="L129" s="6">
        <f>L130+L131</f>
        <v>150000</v>
      </c>
      <c r="M129" s="6">
        <f>M130</f>
        <v>150000</v>
      </c>
      <c r="N129" s="116" t="s">
        <v>54</v>
      </c>
      <c r="O129" s="80" t="s">
        <v>165</v>
      </c>
      <c r="P129" s="80">
        <v>6</v>
      </c>
      <c r="Q129" s="80">
        <v>1</v>
      </c>
      <c r="R129" s="80">
        <v>1</v>
      </c>
      <c r="S129" s="80">
        <v>1</v>
      </c>
      <c r="T129" s="80">
        <v>1</v>
      </c>
      <c r="U129" s="80">
        <v>1</v>
      </c>
      <c r="V129" s="80">
        <v>1</v>
      </c>
    </row>
    <row r="130" spans="1:22" s="10" customFormat="1" ht="47.25">
      <c r="A130" s="65"/>
      <c r="B130" s="62"/>
      <c r="C130" s="88"/>
      <c r="D130" s="83"/>
      <c r="E130" s="59"/>
      <c r="F130" s="8" t="s">
        <v>163</v>
      </c>
      <c r="G130" s="6">
        <f t="shared" si="63"/>
        <v>900000</v>
      </c>
      <c r="H130" s="6">
        <v>150000</v>
      </c>
      <c r="I130" s="6">
        <v>150000</v>
      </c>
      <c r="J130" s="6">
        <v>150000</v>
      </c>
      <c r="K130" s="6">
        <v>150000</v>
      </c>
      <c r="L130" s="6">
        <v>150000</v>
      </c>
      <c r="M130" s="6">
        <v>150000</v>
      </c>
      <c r="N130" s="117"/>
      <c r="O130" s="81"/>
      <c r="P130" s="81"/>
      <c r="Q130" s="81"/>
      <c r="R130" s="81"/>
      <c r="S130" s="81"/>
      <c r="T130" s="81"/>
      <c r="U130" s="81"/>
      <c r="V130" s="81"/>
    </row>
    <row r="131" spans="1:22" s="10" customFormat="1" ht="31.5">
      <c r="A131" s="66"/>
      <c r="B131" s="63"/>
      <c r="C131" s="89"/>
      <c r="D131" s="84"/>
      <c r="E131" s="60"/>
      <c r="F131" s="8" t="s">
        <v>154</v>
      </c>
      <c r="G131" s="6">
        <f t="shared" si="63"/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118"/>
      <c r="O131" s="82"/>
      <c r="P131" s="82"/>
      <c r="Q131" s="82"/>
      <c r="R131" s="82"/>
      <c r="S131" s="82"/>
      <c r="T131" s="82"/>
      <c r="U131" s="82"/>
      <c r="V131" s="82"/>
    </row>
    <row r="132" spans="1:22" s="10" customFormat="1" ht="15.75">
      <c r="A132" s="49"/>
      <c r="B132" s="73" t="s">
        <v>50</v>
      </c>
      <c r="C132" s="58"/>
      <c r="D132" s="58"/>
      <c r="E132" s="58"/>
      <c r="F132" s="11" t="s">
        <v>14</v>
      </c>
      <c r="G132" s="7">
        <f>SUM(H132:M132)</f>
        <v>2400000</v>
      </c>
      <c r="H132" s="7">
        <f>H133+H134</f>
        <v>250000</v>
      </c>
      <c r="I132" s="7">
        <f t="shared" ref="I132:L132" si="77">I133+I134</f>
        <v>250000</v>
      </c>
      <c r="J132" s="7">
        <f t="shared" si="77"/>
        <v>250000</v>
      </c>
      <c r="K132" s="7">
        <f t="shared" si="77"/>
        <v>550000</v>
      </c>
      <c r="L132" s="7">
        <f t="shared" si="77"/>
        <v>550000</v>
      </c>
      <c r="M132" s="7">
        <f>M133+M134</f>
        <v>550000</v>
      </c>
      <c r="N132" s="39" t="s">
        <v>13</v>
      </c>
      <c r="O132" s="39" t="s">
        <v>13</v>
      </c>
      <c r="P132" s="39" t="s">
        <v>13</v>
      </c>
      <c r="Q132" s="39" t="s">
        <v>13</v>
      </c>
      <c r="R132" s="39" t="s">
        <v>13</v>
      </c>
      <c r="S132" s="39" t="s">
        <v>13</v>
      </c>
      <c r="T132" s="39" t="s">
        <v>13</v>
      </c>
      <c r="U132" s="39" t="s">
        <v>13</v>
      </c>
      <c r="V132" s="39" t="s">
        <v>13</v>
      </c>
    </row>
    <row r="133" spans="1:22" s="10" customFormat="1" ht="47.25">
      <c r="A133" s="50"/>
      <c r="B133" s="73"/>
      <c r="C133" s="59"/>
      <c r="D133" s="59"/>
      <c r="E133" s="59"/>
      <c r="F133" s="11" t="s">
        <v>163</v>
      </c>
      <c r="G133" s="7">
        <f>SUM(H133:M133)</f>
        <v>2400000</v>
      </c>
      <c r="H133" s="7">
        <f>H115+H124</f>
        <v>250000</v>
      </c>
      <c r="I133" s="7">
        <f t="shared" ref="I133:M133" si="78">I115+I124</f>
        <v>250000</v>
      </c>
      <c r="J133" s="7">
        <f t="shared" si="78"/>
        <v>250000</v>
      </c>
      <c r="K133" s="7">
        <f t="shared" si="78"/>
        <v>550000</v>
      </c>
      <c r="L133" s="7">
        <f t="shared" si="78"/>
        <v>550000</v>
      </c>
      <c r="M133" s="7">
        <f t="shared" si="78"/>
        <v>550000</v>
      </c>
      <c r="N133" s="39" t="s">
        <v>13</v>
      </c>
      <c r="O133" s="39" t="s">
        <v>13</v>
      </c>
      <c r="P133" s="39" t="s">
        <v>13</v>
      </c>
      <c r="Q133" s="39" t="s">
        <v>13</v>
      </c>
      <c r="R133" s="39" t="s">
        <v>13</v>
      </c>
      <c r="S133" s="39" t="s">
        <v>13</v>
      </c>
      <c r="T133" s="39" t="s">
        <v>13</v>
      </c>
      <c r="U133" s="39" t="s">
        <v>13</v>
      </c>
      <c r="V133" s="39" t="s">
        <v>13</v>
      </c>
    </row>
    <row r="134" spans="1:22" s="10" customFormat="1" ht="31.5">
      <c r="A134" s="51"/>
      <c r="B134" s="73"/>
      <c r="C134" s="60"/>
      <c r="D134" s="60"/>
      <c r="E134" s="60"/>
      <c r="F134" s="11" t="s">
        <v>154</v>
      </c>
      <c r="G134" s="7">
        <f>SUM(H134:M134)</f>
        <v>0</v>
      </c>
      <c r="H134" s="7">
        <f>H116+H125</f>
        <v>0</v>
      </c>
      <c r="I134" s="7">
        <f t="shared" ref="I134:M134" si="79">I116+I125</f>
        <v>0</v>
      </c>
      <c r="J134" s="7">
        <f t="shared" si="79"/>
        <v>0</v>
      </c>
      <c r="K134" s="7">
        <f t="shared" si="79"/>
        <v>0</v>
      </c>
      <c r="L134" s="7">
        <f t="shared" si="79"/>
        <v>0</v>
      </c>
      <c r="M134" s="7">
        <f t="shared" si="79"/>
        <v>0</v>
      </c>
      <c r="N134" s="39" t="s">
        <v>13</v>
      </c>
      <c r="O134" s="39" t="s">
        <v>13</v>
      </c>
      <c r="P134" s="39" t="s">
        <v>13</v>
      </c>
      <c r="Q134" s="39" t="s">
        <v>13</v>
      </c>
      <c r="R134" s="39" t="s">
        <v>13</v>
      </c>
      <c r="S134" s="39" t="s">
        <v>13</v>
      </c>
      <c r="T134" s="39" t="s">
        <v>13</v>
      </c>
      <c r="U134" s="39" t="s">
        <v>13</v>
      </c>
      <c r="V134" s="39" t="s">
        <v>13</v>
      </c>
    </row>
    <row r="135" spans="1:22" s="14" customFormat="1" ht="84" customHeight="1">
      <c r="A135" s="86" t="s">
        <v>166</v>
      </c>
      <c r="B135" s="94"/>
      <c r="C135" s="26" t="s">
        <v>45</v>
      </c>
      <c r="D135" s="26" t="s">
        <v>64</v>
      </c>
      <c r="E135" s="26" t="s">
        <v>97</v>
      </c>
      <c r="F135" s="19" t="s">
        <v>13</v>
      </c>
      <c r="G135" s="7" t="s">
        <v>13</v>
      </c>
      <c r="H135" s="7" t="s">
        <v>13</v>
      </c>
      <c r="I135" s="7" t="s">
        <v>13</v>
      </c>
      <c r="J135" s="7" t="s">
        <v>13</v>
      </c>
      <c r="K135" s="7" t="s">
        <v>13</v>
      </c>
      <c r="L135" s="7" t="s">
        <v>13</v>
      </c>
      <c r="M135" s="7" t="s">
        <v>13</v>
      </c>
      <c r="N135" s="22" t="s">
        <v>13</v>
      </c>
      <c r="O135" s="22" t="s">
        <v>13</v>
      </c>
      <c r="P135" s="22" t="s">
        <v>13</v>
      </c>
      <c r="Q135" s="22" t="s">
        <v>13</v>
      </c>
      <c r="R135" s="22" t="s">
        <v>13</v>
      </c>
      <c r="S135" s="22" t="s">
        <v>13</v>
      </c>
      <c r="T135" s="22" t="s">
        <v>13</v>
      </c>
      <c r="U135" s="22" t="s">
        <v>13</v>
      </c>
      <c r="V135" s="22" t="s">
        <v>13</v>
      </c>
    </row>
    <row r="136" spans="1:22" s="13" customFormat="1" ht="86.25" customHeight="1">
      <c r="A136" s="97" t="s">
        <v>139</v>
      </c>
      <c r="B136" s="98"/>
      <c r="C136" s="26" t="s">
        <v>45</v>
      </c>
      <c r="D136" s="26" t="s">
        <v>64</v>
      </c>
      <c r="E136" s="26" t="s">
        <v>97</v>
      </c>
      <c r="F136" s="19" t="s">
        <v>13</v>
      </c>
      <c r="G136" s="7" t="s">
        <v>13</v>
      </c>
      <c r="H136" s="7" t="s">
        <v>13</v>
      </c>
      <c r="I136" s="7" t="s">
        <v>13</v>
      </c>
      <c r="J136" s="7" t="s">
        <v>13</v>
      </c>
      <c r="K136" s="7" t="s">
        <v>13</v>
      </c>
      <c r="L136" s="7" t="s">
        <v>13</v>
      </c>
      <c r="M136" s="7" t="s">
        <v>13</v>
      </c>
      <c r="N136" s="7" t="s">
        <v>13</v>
      </c>
      <c r="O136" s="7" t="s">
        <v>13</v>
      </c>
      <c r="P136" s="7" t="s">
        <v>13</v>
      </c>
      <c r="Q136" s="7" t="s">
        <v>13</v>
      </c>
      <c r="R136" s="7" t="s">
        <v>13</v>
      </c>
      <c r="S136" s="7" t="s">
        <v>13</v>
      </c>
      <c r="T136" s="7" t="s">
        <v>13</v>
      </c>
      <c r="U136" s="7" t="s">
        <v>13</v>
      </c>
      <c r="V136" s="7" t="s">
        <v>13</v>
      </c>
    </row>
    <row r="137" spans="1:22" s="14" customFormat="1" ht="15.75" customHeight="1">
      <c r="A137" s="64" t="s">
        <v>46</v>
      </c>
      <c r="B137" s="130" t="s">
        <v>140</v>
      </c>
      <c r="C137" s="58" t="s">
        <v>45</v>
      </c>
      <c r="D137" s="58" t="s">
        <v>64</v>
      </c>
      <c r="E137" s="58" t="s">
        <v>97</v>
      </c>
      <c r="F137" s="8" t="s">
        <v>14</v>
      </c>
      <c r="G137" s="6">
        <f t="shared" ref="G137:G151" si="80">SUM(H137:M137)</f>
        <v>150000</v>
      </c>
      <c r="H137" s="6">
        <f t="shared" ref="H137:K137" si="81">H138+H139</f>
        <v>25000</v>
      </c>
      <c r="I137" s="6">
        <f t="shared" si="81"/>
        <v>25000</v>
      </c>
      <c r="J137" s="6">
        <f t="shared" si="81"/>
        <v>25000</v>
      </c>
      <c r="K137" s="6">
        <f t="shared" si="81"/>
        <v>25000</v>
      </c>
      <c r="L137" s="6">
        <f>L138+L139</f>
        <v>25000</v>
      </c>
      <c r="M137" s="6">
        <f>M138+M139</f>
        <v>25000</v>
      </c>
      <c r="N137" s="100" t="s">
        <v>13</v>
      </c>
      <c r="O137" s="79" t="s">
        <v>13</v>
      </c>
      <c r="P137" s="79" t="s">
        <v>13</v>
      </c>
      <c r="Q137" s="79" t="s">
        <v>13</v>
      </c>
      <c r="R137" s="79" t="s">
        <v>13</v>
      </c>
      <c r="S137" s="79" t="s">
        <v>13</v>
      </c>
      <c r="T137" s="79" t="s">
        <v>13</v>
      </c>
      <c r="U137" s="79" t="s">
        <v>13</v>
      </c>
      <c r="V137" s="79" t="s">
        <v>13</v>
      </c>
    </row>
    <row r="138" spans="1:22" s="14" customFormat="1" ht="47.25">
      <c r="A138" s="83"/>
      <c r="B138" s="131"/>
      <c r="C138" s="88"/>
      <c r="D138" s="83"/>
      <c r="E138" s="83"/>
      <c r="F138" s="8" t="s">
        <v>163</v>
      </c>
      <c r="G138" s="6">
        <f t="shared" si="80"/>
        <v>150000</v>
      </c>
      <c r="H138" s="6">
        <f t="shared" ref="H138:M138" si="82">H141</f>
        <v>25000</v>
      </c>
      <c r="I138" s="6">
        <f t="shared" si="82"/>
        <v>25000</v>
      </c>
      <c r="J138" s="6">
        <f t="shared" si="82"/>
        <v>25000</v>
      </c>
      <c r="K138" s="6">
        <f t="shared" si="82"/>
        <v>25000</v>
      </c>
      <c r="L138" s="6">
        <f t="shared" si="82"/>
        <v>25000</v>
      </c>
      <c r="M138" s="6">
        <f t="shared" si="82"/>
        <v>25000</v>
      </c>
      <c r="N138" s="100"/>
      <c r="O138" s="79"/>
      <c r="P138" s="79"/>
      <c r="Q138" s="79"/>
      <c r="R138" s="79"/>
      <c r="S138" s="79"/>
      <c r="T138" s="79"/>
      <c r="U138" s="79"/>
      <c r="V138" s="79"/>
    </row>
    <row r="139" spans="1:22" s="14" customFormat="1" ht="35.25" customHeight="1">
      <c r="A139" s="84"/>
      <c r="B139" s="132"/>
      <c r="C139" s="89"/>
      <c r="D139" s="84"/>
      <c r="E139" s="84"/>
      <c r="F139" s="8" t="s">
        <v>154</v>
      </c>
      <c r="G139" s="6">
        <f t="shared" si="80"/>
        <v>0</v>
      </c>
      <c r="H139" s="6">
        <f t="shared" ref="H139:M139" si="83">H142</f>
        <v>0</v>
      </c>
      <c r="I139" s="6">
        <f t="shared" si="83"/>
        <v>0</v>
      </c>
      <c r="J139" s="6">
        <f t="shared" si="83"/>
        <v>0</v>
      </c>
      <c r="K139" s="6">
        <f t="shared" si="83"/>
        <v>0</v>
      </c>
      <c r="L139" s="6">
        <f t="shared" si="83"/>
        <v>0</v>
      </c>
      <c r="M139" s="6">
        <f t="shared" si="83"/>
        <v>0</v>
      </c>
      <c r="N139" s="100"/>
      <c r="O139" s="79"/>
      <c r="P139" s="79"/>
      <c r="Q139" s="79"/>
      <c r="R139" s="79"/>
      <c r="S139" s="79"/>
      <c r="T139" s="79"/>
      <c r="U139" s="79"/>
      <c r="V139" s="79"/>
    </row>
    <row r="140" spans="1:22" s="10" customFormat="1" ht="15.75" customHeight="1">
      <c r="A140" s="64" t="s">
        <v>157</v>
      </c>
      <c r="B140" s="61" t="s">
        <v>94</v>
      </c>
      <c r="C140" s="58" t="s">
        <v>45</v>
      </c>
      <c r="D140" s="58" t="s">
        <v>64</v>
      </c>
      <c r="E140" s="58" t="s">
        <v>133</v>
      </c>
      <c r="F140" s="8" t="s">
        <v>14</v>
      </c>
      <c r="G140" s="6">
        <f t="shared" si="80"/>
        <v>150000</v>
      </c>
      <c r="H140" s="6">
        <f>H141+H142</f>
        <v>25000</v>
      </c>
      <c r="I140" s="6">
        <f t="shared" ref="I140:L140" si="84">I141+I142</f>
        <v>25000</v>
      </c>
      <c r="J140" s="6">
        <f t="shared" si="84"/>
        <v>25000</v>
      </c>
      <c r="K140" s="6">
        <f t="shared" si="84"/>
        <v>25000</v>
      </c>
      <c r="L140" s="6">
        <f t="shared" si="84"/>
        <v>25000</v>
      </c>
      <c r="M140" s="6">
        <f>M141+M142</f>
        <v>25000</v>
      </c>
      <c r="N140" s="100" t="s">
        <v>13</v>
      </c>
      <c r="O140" s="79" t="s">
        <v>13</v>
      </c>
      <c r="P140" s="79" t="s">
        <v>13</v>
      </c>
      <c r="Q140" s="79" t="s">
        <v>13</v>
      </c>
      <c r="R140" s="79" t="s">
        <v>13</v>
      </c>
      <c r="S140" s="79" t="s">
        <v>13</v>
      </c>
      <c r="T140" s="79" t="s">
        <v>13</v>
      </c>
      <c r="U140" s="79" t="s">
        <v>13</v>
      </c>
      <c r="V140" s="79" t="s">
        <v>13</v>
      </c>
    </row>
    <row r="141" spans="1:22" s="10" customFormat="1" ht="47.25">
      <c r="A141" s="65"/>
      <c r="B141" s="62"/>
      <c r="C141" s="88"/>
      <c r="D141" s="83"/>
      <c r="E141" s="59"/>
      <c r="F141" s="8" t="s">
        <v>163</v>
      </c>
      <c r="G141" s="6">
        <f t="shared" si="80"/>
        <v>150000</v>
      </c>
      <c r="H141" s="6">
        <f>H144+H147+H150</f>
        <v>25000</v>
      </c>
      <c r="I141" s="6">
        <f t="shared" ref="I141:M141" si="85">I144+I147+I150</f>
        <v>25000</v>
      </c>
      <c r="J141" s="6">
        <f t="shared" si="85"/>
        <v>25000</v>
      </c>
      <c r="K141" s="6">
        <f t="shared" si="85"/>
        <v>25000</v>
      </c>
      <c r="L141" s="6">
        <f t="shared" si="85"/>
        <v>25000</v>
      </c>
      <c r="M141" s="6">
        <f t="shared" si="85"/>
        <v>25000</v>
      </c>
      <c r="N141" s="100"/>
      <c r="O141" s="79"/>
      <c r="P141" s="79"/>
      <c r="Q141" s="79"/>
      <c r="R141" s="79"/>
      <c r="S141" s="79"/>
      <c r="T141" s="79"/>
      <c r="U141" s="79"/>
      <c r="V141" s="79"/>
    </row>
    <row r="142" spans="1:22" s="10" customFormat="1" ht="51" customHeight="1">
      <c r="A142" s="66"/>
      <c r="B142" s="63"/>
      <c r="C142" s="89"/>
      <c r="D142" s="84"/>
      <c r="E142" s="60"/>
      <c r="F142" s="8" t="s">
        <v>154</v>
      </c>
      <c r="G142" s="6">
        <f t="shared" si="80"/>
        <v>0</v>
      </c>
      <c r="H142" s="6">
        <f t="shared" ref="H142:M142" si="86">SUM(H145)</f>
        <v>0</v>
      </c>
      <c r="I142" s="6">
        <f t="shared" si="86"/>
        <v>0</v>
      </c>
      <c r="J142" s="6">
        <f t="shared" si="86"/>
        <v>0</v>
      </c>
      <c r="K142" s="6">
        <f t="shared" si="86"/>
        <v>0</v>
      </c>
      <c r="L142" s="6">
        <f t="shared" si="86"/>
        <v>0</v>
      </c>
      <c r="M142" s="6">
        <f t="shared" si="86"/>
        <v>0</v>
      </c>
      <c r="N142" s="100"/>
      <c r="O142" s="79"/>
      <c r="P142" s="79"/>
      <c r="Q142" s="79"/>
      <c r="R142" s="79"/>
      <c r="S142" s="79"/>
      <c r="T142" s="79"/>
      <c r="U142" s="79"/>
      <c r="V142" s="79"/>
    </row>
    <row r="143" spans="1:22" s="10" customFormat="1" ht="15.75" customHeight="1">
      <c r="A143" s="64" t="s">
        <v>117</v>
      </c>
      <c r="B143" s="61" t="s">
        <v>59</v>
      </c>
      <c r="C143" s="58" t="s">
        <v>45</v>
      </c>
      <c r="D143" s="58" t="s">
        <v>64</v>
      </c>
      <c r="E143" s="93" t="s">
        <v>97</v>
      </c>
      <c r="F143" s="8" t="s">
        <v>14</v>
      </c>
      <c r="G143" s="6">
        <f t="shared" si="80"/>
        <v>30000</v>
      </c>
      <c r="H143" s="6">
        <f t="shared" ref="H143:L143" si="87">H144+H145</f>
        <v>0</v>
      </c>
      <c r="I143" s="6">
        <f t="shared" si="87"/>
        <v>0</v>
      </c>
      <c r="J143" s="6">
        <f t="shared" si="87"/>
        <v>0</v>
      </c>
      <c r="K143" s="6">
        <f t="shared" si="87"/>
        <v>10000</v>
      </c>
      <c r="L143" s="6">
        <f t="shared" si="87"/>
        <v>10000</v>
      </c>
      <c r="M143" s="6">
        <f>M144+M145</f>
        <v>10000</v>
      </c>
      <c r="N143" s="145" t="s">
        <v>73</v>
      </c>
      <c r="O143" s="80" t="s">
        <v>63</v>
      </c>
      <c r="P143" s="80">
        <v>100</v>
      </c>
      <c r="Q143" s="80">
        <v>100</v>
      </c>
      <c r="R143" s="80">
        <v>100</v>
      </c>
      <c r="S143" s="80">
        <v>100</v>
      </c>
      <c r="T143" s="80">
        <v>100</v>
      </c>
      <c r="U143" s="80">
        <v>100</v>
      </c>
      <c r="V143" s="80">
        <v>100</v>
      </c>
    </row>
    <row r="144" spans="1:22" s="10" customFormat="1" ht="47.25">
      <c r="A144" s="65"/>
      <c r="B144" s="62"/>
      <c r="C144" s="88"/>
      <c r="D144" s="83"/>
      <c r="E144" s="93"/>
      <c r="F144" s="8" t="s">
        <v>163</v>
      </c>
      <c r="G144" s="6">
        <f t="shared" si="80"/>
        <v>30000</v>
      </c>
      <c r="H144" s="6">
        <v>0</v>
      </c>
      <c r="I144" s="6">
        <v>0</v>
      </c>
      <c r="J144" s="6">
        <v>0</v>
      </c>
      <c r="K144" s="6">
        <v>10000</v>
      </c>
      <c r="L144" s="6">
        <v>10000</v>
      </c>
      <c r="M144" s="6">
        <v>10000</v>
      </c>
      <c r="N144" s="146"/>
      <c r="O144" s="81"/>
      <c r="P144" s="81"/>
      <c r="Q144" s="81"/>
      <c r="R144" s="81"/>
      <c r="S144" s="81"/>
      <c r="T144" s="81"/>
      <c r="U144" s="81"/>
      <c r="V144" s="81"/>
    </row>
    <row r="145" spans="1:22" s="10" customFormat="1" ht="60" customHeight="1">
      <c r="A145" s="66"/>
      <c r="B145" s="63"/>
      <c r="C145" s="89"/>
      <c r="D145" s="84"/>
      <c r="E145" s="93"/>
      <c r="F145" s="8" t="s">
        <v>154</v>
      </c>
      <c r="G145" s="6">
        <f t="shared" si="80"/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147"/>
      <c r="O145" s="82"/>
      <c r="P145" s="82"/>
      <c r="Q145" s="82"/>
      <c r="R145" s="82"/>
      <c r="S145" s="82"/>
      <c r="T145" s="82"/>
      <c r="U145" s="82"/>
      <c r="V145" s="82"/>
    </row>
    <row r="146" spans="1:22" s="10" customFormat="1" ht="15.75" customHeight="1">
      <c r="A146" s="64" t="s">
        <v>121</v>
      </c>
      <c r="B146" s="61" t="s">
        <v>60</v>
      </c>
      <c r="C146" s="58" t="s">
        <v>45</v>
      </c>
      <c r="D146" s="58" t="s">
        <v>64</v>
      </c>
      <c r="E146" s="58" t="s">
        <v>132</v>
      </c>
      <c r="F146" s="8" t="s">
        <v>14</v>
      </c>
      <c r="G146" s="6">
        <f t="shared" si="80"/>
        <v>15000</v>
      </c>
      <c r="H146" s="6">
        <f t="shared" ref="H146:M146" si="88">H147+H148</f>
        <v>0</v>
      </c>
      <c r="I146" s="6">
        <f t="shared" si="88"/>
        <v>0</v>
      </c>
      <c r="J146" s="6">
        <f t="shared" si="88"/>
        <v>0</v>
      </c>
      <c r="K146" s="6">
        <f t="shared" si="88"/>
        <v>5000</v>
      </c>
      <c r="L146" s="6">
        <f t="shared" si="88"/>
        <v>5000</v>
      </c>
      <c r="M146" s="6">
        <f t="shared" si="88"/>
        <v>5000</v>
      </c>
      <c r="N146" s="145" t="s">
        <v>74</v>
      </c>
      <c r="O146" s="80" t="s">
        <v>21</v>
      </c>
      <c r="P146" s="80">
        <v>1</v>
      </c>
      <c r="Q146" s="80">
        <v>1</v>
      </c>
      <c r="R146" s="80" t="s">
        <v>76</v>
      </c>
      <c r="S146" s="80" t="s">
        <v>76</v>
      </c>
      <c r="T146" s="80" t="s">
        <v>76</v>
      </c>
      <c r="U146" s="80" t="s">
        <v>76</v>
      </c>
      <c r="V146" s="80" t="s">
        <v>76</v>
      </c>
    </row>
    <row r="147" spans="1:22" s="10" customFormat="1" ht="47.25">
      <c r="A147" s="65"/>
      <c r="B147" s="62"/>
      <c r="C147" s="59"/>
      <c r="D147" s="59"/>
      <c r="E147" s="59"/>
      <c r="F147" s="8" t="s">
        <v>163</v>
      </c>
      <c r="G147" s="6">
        <f t="shared" si="80"/>
        <v>15000</v>
      </c>
      <c r="H147" s="6">
        <v>0</v>
      </c>
      <c r="I147" s="6">
        <v>0</v>
      </c>
      <c r="J147" s="6">
        <v>0</v>
      </c>
      <c r="K147" s="6">
        <v>5000</v>
      </c>
      <c r="L147" s="6">
        <v>5000</v>
      </c>
      <c r="M147" s="6">
        <v>5000</v>
      </c>
      <c r="N147" s="146"/>
      <c r="O147" s="81"/>
      <c r="P147" s="81"/>
      <c r="Q147" s="81"/>
      <c r="R147" s="81"/>
      <c r="S147" s="81"/>
      <c r="T147" s="81"/>
      <c r="U147" s="81"/>
      <c r="V147" s="81"/>
    </row>
    <row r="148" spans="1:22" s="10" customFormat="1" ht="51" customHeight="1">
      <c r="A148" s="66"/>
      <c r="B148" s="63"/>
      <c r="C148" s="60"/>
      <c r="D148" s="60"/>
      <c r="E148" s="60"/>
      <c r="F148" s="8" t="s">
        <v>154</v>
      </c>
      <c r="G148" s="6">
        <f t="shared" si="80"/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147"/>
      <c r="O148" s="82"/>
      <c r="P148" s="82"/>
      <c r="Q148" s="82"/>
      <c r="R148" s="82"/>
      <c r="S148" s="82"/>
      <c r="T148" s="82"/>
      <c r="U148" s="82"/>
      <c r="V148" s="82"/>
    </row>
    <row r="149" spans="1:22" s="10" customFormat="1" ht="30.75" customHeight="1">
      <c r="A149" s="64" t="s">
        <v>122</v>
      </c>
      <c r="B149" s="61" t="s">
        <v>61</v>
      </c>
      <c r="C149" s="58" t="s">
        <v>45</v>
      </c>
      <c r="D149" s="58" t="s">
        <v>64</v>
      </c>
      <c r="E149" s="93" t="s">
        <v>97</v>
      </c>
      <c r="F149" s="8" t="s">
        <v>14</v>
      </c>
      <c r="G149" s="6">
        <f t="shared" si="80"/>
        <v>105000</v>
      </c>
      <c r="H149" s="6">
        <f>H150+H151</f>
        <v>25000</v>
      </c>
      <c r="I149" s="6">
        <f>I150+I151</f>
        <v>25000</v>
      </c>
      <c r="J149" s="6">
        <f>J150+J151</f>
        <v>25000</v>
      </c>
      <c r="K149" s="6">
        <f>K150+K151</f>
        <v>10000</v>
      </c>
      <c r="L149" s="6">
        <f>L150+L151</f>
        <v>10000</v>
      </c>
      <c r="M149" s="6">
        <f>M150</f>
        <v>10000</v>
      </c>
      <c r="N149" s="145" t="s">
        <v>62</v>
      </c>
      <c r="O149" s="80" t="s">
        <v>63</v>
      </c>
      <c r="P149" s="80">
        <v>31.4</v>
      </c>
      <c r="Q149" s="80">
        <v>5.2</v>
      </c>
      <c r="R149" s="80">
        <v>5.5</v>
      </c>
      <c r="S149" s="80">
        <v>5.8</v>
      </c>
      <c r="T149" s="80">
        <v>6.2</v>
      </c>
      <c r="U149" s="80">
        <v>6.6</v>
      </c>
      <c r="V149" s="164">
        <v>7.1</v>
      </c>
    </row>
    <row r="150" spans="1:22" s="10" customFormat="1" ht="47.25">
      <c r="A150" s="65"/>
      <c r="B150" s="62"/>
      <c r="C150" s="88"/>
      <c r="D150" s="83"/>
      <c r="E150" s="93"/>
      <c r="F150" s="8" t="s">
        <v>163</v>
      </c>
      <c r="G150" s="6">
        <f t="shared" si="80"/>
        <v>105000</v>
      </c>
      <c r="H150" s="6">
        <v>25000</v>
      </c>
      <c r="I150" s="6">
        <v>25000</v>
      </c>
      <c r="J150" s="6">
        <v>25000</v>
      </c>
      <c r="K150" s="6">
        <v>10000</v>
      </c>
      <c r="L150" s="6">
        <v>10000</v>
      </c>
      <c r="M150" s="6">
        <v>10000</v>
      </c>
      <c r="N150" s="146"/>
      <c r="O150" s="81"/>
      <c r="P150" s="81"/>
      <c r="Q150" s="81"/>
      <c r="R150" s="81"/>
      <c r="S150" s="81"/>
      <c r="T150" s="81"/>
      <c r="U150" s="81"/>
      <c r="V150" s="165"/>
    </row>
    <row r="151" spans="1:22" s="10" customFormat="1" ht="31.5">
      <c r="A151" s="66"/>
      <c r="B151" s="63"/>
      <c r="C151" s="89"/>
      <c r="D151" s="84"/>
      <c r="E151" s="93"/>
      <c r="F151" s="8" t="s">
        <v>154</v>
      </c>
      <c r="G151" s="6">
        <f t="shared" si="80"/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/>
      <c r="N151" s="147"/>
      <c r="O151" s="82"/>
      <c r="P151" s="82"/>
      <c r="Q151" s="82"/>
      <c r="R151" s="82"/>
      <c r="S151" s="82"/>
      <c r="T151" s="82"/>
      <c r="U151" s="82"/>
      <c r="V151" s="166"/>
    </row>
    <row r="152" spans="1:22" s="10" customFormat="1" ht="15.75" hidden="1" customHeight="1">
      <c r="A152" s="29" t="s">
        <v>28</v>
      </c>
      <c r="B152" s="61" t="s">
        <v>167</v>
      </c>
      <c r="C152" s="58" t="s">
        <v>12</v>
      </c>
      <c r="D152" s="58" t="s">
        <v>45</v>
      </c>
      <c r="E152" s="58" t="s">
        <v>56</v>
      </c>
      <c r="F152" s="8" t="s">
        <v>14</v>
      </c>
      <c r="G152" s="6"/>
      <c r="H152" s="6">
        <f>H153+H154</f>
        <v>0</v>
      </c>
      <c r="I152" s="6">
        <f>I153+I154</f>
        <v>0</v>
      </c>
      <c r="J152" s="6">
        <f>J153+J154</f>
        <v>0</v>
      </c>
      <c r="K152" s="6">
        <f>K153+K154</f>
        <v>0</v>
      </c>
      <c r="L152" s="6">
        <f>L153+L154</f>
        <v>0</v>
      </c>
      <c r="M152" s="6"/>
      <c r="N152" s="167" t="s">
        <v>53</v>
      </c>
      <c r="O152" s="80" t="s">
        <v>165</v>
      </c>
      <c r="P152" s="80"/>
      <c r="Q152" s="80"/>
      <c r="R152" s="80"/>
      <c r="S152" s="80"/>
      <c r="T152" s="80"/>
      <c r="U152" s="80"/>
      <c r="V152" s="164"/>
    </row>
    <row r="153" spans="1:22" s="10" customFormat="1" ht="47.25" hidden="1" customHeight="1">
      <c r="A153" s="30"/>
      <c r="B153" s="62"/>
      <c r="C153" s="88"/>
      <c r="D153" s="83"/>
      <c r="E153" s="59"/>
      <c r="F153" s="8" t="s">
        <v>163</v>
      </c>
      <c r="G153" s="6"/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/>
      <c r="N153" s="168"/>
      <c r="O153" s="81"/>
      <c r="P153" s="81"/>
      <c r="Q153" s="81"/>
      <c r="R153" s="81"/>
      <c r="S153" s="81"/>
      <c r="T153" s="81"/>
      <c r="U153" s="81"/>
      <c r="V153" s="165"/>
    </row>
    <row r="154" spans="1:22" s="10" customFormat="1" ht="31.5" hidden="1" customHeight="1">
      <c r="A154" s="31"/>
      <c r="B154" s="63"/>
      <c r="C154" s="89"/>
      <c r="D154" s="84"/>
      <c r="E154" s="60"/>
      <c r="F154" s="8" t="s">
        <v>154</v>
      </c>
      <c r="G154" s="6"/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/>
      <c r="N154" s="169"/>
      <c r="O154" s="82"/>
      <c r="P154" s="82"/>
      <c r="Q154" s="82"/>
      <c r="R154" s="82"/>
      <c r="S154" s="82"/>
      <c r="T154" s="82"/>
      <c r="U154" s="82"/>
      <c r="V154" s="166"/>
    </row>
    <row r="155" spans="1:22" s="10" customFormat="1" ht="15.75">
      <c r="A155" s="49"/>
      <c r="B155" s="73" t="s">
        <v>58</v>
      </c>
      <c r="C155" s="58"/>
      <c r="D155" s="58"/>
      <c r="E155" s="58"/>
      <c r="F155" s="11" t="s">
        <v>14</v>
      </c>
      <c r="G155" s="7">
        <f t="shared" ref="G155:G157" si="89">SUM(H155:M155)</f>
        <v>150000</v>
      </c>
      <c r="H155" s="7">
        <f t="shared" ref="H155:L155" si="90">H156+H157</f>
        <v>25000</v>
      </c>
      <c r="I155" s="7">
        <f t="shared" si="90"/>
        <v>25000</v>
      </c>
      <c r="J155" s="7">
        <f t="shared" si="90"/>
        <v>25000</v>
      </c>
      <c r="K155" s="7">
        <f t="shared" si="90"/>
        <v>25000</v>
      </c>
      <c r="L155" s="7">
        <f t="shared" si="90"/>
        <v>25000</v>
      </c>
      <c r="M155" s="7">
        <f>M156+M157</f>
        <v>25000</v>
      </c>
      <c r="N155" s="39" t="s">
        <v>13</v>
      </c>
      <c r="O155" s="39" t="s">
        <v>13</v>
      </c>
      <c r="P155" s="39" t="s">
        <v>13</v>
      </c>
      <c r="Q155" s="39" t="s">
        <v>13</v>
      </c>
      <c r="R155" s="39" t="s">
        <v>13</v>
      </c>
      <c r="S155" s="39" t="s">
        <v>13</v>
      </c>
      <c r="T155" s="39" t="s">
        <v>13</v>
      </c>
      <c r="U155" s="39" t="s">
        <v>13</v>
      </c>
      <c r="V155" s="39" t="s">
        <v>13</v>
      </c>
    </row>
    <row r="156" spans="1:22" s="10" customFormat="1" ht="47.25">
      <c r="A156" s="50"/>
      <c r="B156" s="73"/>
      <c r="C156" s="59"/>
      <c r="D156" s="59"/>
      <c r="E156" s="59"/>
      <c r="F156" s="11" t="s">
        <v>163</v>
      </c>
      <c r="G156" s="7">
        <f t="shared" si="89"/>
        <v>150000</v>
      </c>
      <c r="H156" s="7">
        <f t="shared" ref="H156:K156" si="91">H138</f>
        <v>25000</v>
      </c>
      <c r="I156" s="7">
        <f t="shared" si="91"/>
        <v>25000</v>
      </c>
      <c r="J156" s="7">
        <f t="shared" si="91"/>
        <v>25000</v>
      </c>
      <c r="K156" s="7">
        <f t="shared" si="91"/>
        <v>25000</v>
      </c>
      <c r="L156" s="7">
        <f>L138</f>
        <v>25000</v>
      </c>
      <c r="M156" s="7">
        <f>M138</f>
        <v>25000</v>
      </c>
      <c r="N156" s="39" t="s">
        <v>13</v>
      </c>
      <c r="O156" s="39" t="s">
        <v>13</v>
      </c>
      <c r="P156" s="39" t="s">
        <v>13</v>
      </c>
      <c r="Q156" s="39" t="s">
        <v>13</v>
      </c>
      <c r="R156" s="39" t="s">
        <v>13</v>
      </c>
      <c r="S156" s="39" t="s">
        <v>13</v>
      </c>
      <c r="T156" s="39" t="s">
        <v>13</v>
      </c>
      <c r="U156" s="39" t="s">
        <v>13</v>
      </c>
      <c r="V156" s="39" t="s">
        <v>13</v>
      </c>
    </row>
    <row r="157" spans="1:22" s="10" customFormat="1" ht="31.5">
      <c r="A157" s="51"/>
      <c r="B157" s="73"/>
      <c r="C157" s="60"/>
      <c r="D157" s="60"/>
      <c r="E157" s="60"/>
      <c r="F157" s="11" t="s">
        <v>154</v>
      </c>
      <c r="G157" s="7">
        <f t="shared" si="89"/>
        <v>0</v>
      </c>
      <c r="H157" s="7">
        <f t="shared" ref="H157:K157" si="92">H139</f>
        <v>0</v>
      </c>
      <c r="I157" s="7">
        <f t="shared" si="92"/>
        <v>0</v>
      </c>
      <c r="J157" s="7">
        <f t="shared" si="92"/>
        <v>0</v>
      </c>
      <c r="K157" s="7">
        <f t="shared" si="92"/>
        <v>0</v>
      </c>
      <c r="L157" s="7">
        <f>L139</f>
        <v>0</v>
      </c>
      <c r="M157" s="7">
        <f>M139</f>
        <v>0</v>
      </c>
      <c r="N157" s="39" t="s">
        <v>13</v>
      </c>
      <c r="O157" s="39" t="s">
        <v>13</v>
      </c>
      <c r="P157" s="39" t="s">
        <v>13</v>
      </c>
      <c r="Q157" s="39" t="s">
        <v>13</v>
      </c>
      <c r="R157" s="39" t="s">
        <v>13</v>
      </c>
      <c r="S157" s="39" t="s">
        <v>13</v>
      </c>
      <c r="T157" s="39" t="s">
        <v>13</v>
      </c>
      <c r="U157" s="39" t="s">
        <v>13</v>
      </c>
      <c r="V157" s="39" t="s">
        <v>13</v>
      </c>
    </row>
    <row r="158" spans="1:22" s="14" customFormat="1" ht="84" customHeight="1">
      <c r="A158" s="86" t="s">
        <v>161</v>
      </c>
      <c r="B158" s="94"/>
      <c r="C158" s="26" t="s">
        <v>45</v>
      </c>
      <c r="D158" s="26" t="s">
        <v>64</v>
      </c>
      <c r="E158" s="26" t="s">
        <v>97</v>
      </c>
      <c r="F158" s="19" t="s">
        <v>13</v>
      </c>
      <c r="G158" s="7" t="s">
        <v>13</v>
      </c>
      <c r="H158" s="7" t="s">
        <v>13</v>
      </c>
      <c r="I158" s="7" t="s">
        <v>13</v>
      </c>
      <c r="J158" s="7" t="s">
        <v>13</v>
      </c>
      <c r="K158" s="7" t="s">
        <v>13</v>
      </c>
      <c r="L158" s="7" t="s">
        <v>13</v>
      </c>
      <c r="M158" s="7" t="s">
        <v>13</v>
      </c>
      <c r="N158" s="22" t="s">
        <v>13</v>
      </c>
      <c r="O158" s="22" t="s">
        <v>13</v>
      </c>
      <c r="P158" s="22" t="s">
        <v>13</v>
      </c>
      <c r="Q158" s="22" t="s">
        <v>13</v>
      </c>
      <c r="R158" s="22" t="s">
        <v>13</v>
      </c>
      <c r="S158" s="22" t="s">
        <v>13</v>
      </c>
      <c r="T158" s="22" t="s">
        <v>13</v>
      </c>
      <c r="U158" s="22" t="s">
        <v>13</v>
      </c>
      <c r="V158" s="22" t="s">
        <v>13</v>
      </c>
    </row>
    <row r="159" spans="1:22" s="13" customFormat="1" ht="78.75" customHeight="1">
      <c r="A159" s="97" t="s">
        <v>141</v>
      </c>
      <c r="B159" s="98"/>
      <c r="C159" s="26" t="s">
        <v>45</v>
      </c>
      <c r="D159" s="26" t="s">
        <v>64</v>
      </c>
      <c r="E159" s="26" t="s">
        <v>97</v>
      </c>
      <c r="F159" s="19" t="s">
        <v>13</v>
      </c>
      <c r="G159" s="7" t="s">
        <v>13</v>
      </c>
      <c r="H159" s="7" t="s">
        <v>13</v>
      </c>
      <c r="I159" s="7" t="s">
        <v>13</v>
      </c>
      <c r="J159" s="7" t="s">
        <v>13</v>
      </c>
      <c r="K159" s="7" t="s">
        <v>13</v>
      </c>
      <c r="L159" s="7" t="s">
        <v>13</v>
      </c>
      <c r="M159" s="7" t="s">
        <v>13</v>
      </c>
      <c r="N159" s="22" t="s">
        <v>13</v>
      </c>
      <c r="O159" s="22" t="s">
        <v>13</v>
      </c>
      <c r="P159" s="22" t="s">
        <v>13</v>
      </c>
      <c r="Q159" s="22" t="s">
        <v>13</v>
      </c>
      <c r="R159" s="22" t="s">
        <v>13</v>
      </c>
      <c r="S159" s="22" t="s">
        <v>13</v>
      </c>
      <c r="T159" s="22" t="s">
        <v>13</v>
      </c>
      <c r="U159" s="22" t="s">
        <v>13</v>
      </c>
      <c r="V159" s="22" t="s">
        <v>13</v>
      </c>
    </row>
    <row r="160" spans="1:22" s="13" customFormat="1" ht="78.75" customHeight="1">
      <c r="A160" s="64" t="s">
        <v>46</v>
      </c>
      <c r="B160" s="61" t="s">
        <v>142</v>
      </c>
      <c r="C160" s="58" t="s">
        <v>45</v>
      </c>
      <c r="D160" s="58" t="s">
        <v>64</v>
      </c>
      <c r="E160" s="93" t="s">
        <v>97</v>
      </c>
      <c r="F160" s="8" t="s">
        <v>14</v>
      </c>
      <c r="G160" s="6">
        <f t="shared" ref="G160:G174" si="93">SUM(H160:M160)</f>
        <v>180000</v>
      </c>
      <c r="H160" s="6">
        <f>H161+H162</f>
        <v>25000</v>
      </c>
      <c r="I160" s="6">
        <f t="shared" ref="I160:M160" si="94">I161+I162</f>
        <v>25000</v>
      </c>
      <c r="J160" s="6">
        <f t="shared" si="94"/>
        <v>25000</v>
      </c>
      <c r="K160" s="6">
        <f t="shared" si="94"/>
        <v>35000</v>
      </c>
      <c r="L160" s="6">
        <f t="shared" si="94"/>
        <v>35000</v>
      </c>
      <c r="M160" s="6">
        <f t="shared" si="94"/>
        <v>35000</v>
      </c>
      <c r="N160" s="49" t="s">
        <v>13</v>
      </c>
      <c r="O160" s="49" t="s">
        <v>13</v>
      </c>
      <c r="P160" s="49" t="s">
        <v>13</v>
      </c>
      <c r="Q160" s="49" t="s">
        <v>13</v>
      </c>
      <c r="R160" s="49" t="s">
        <v>13</v>
      </c>
      <c r="S160" s="49" t="s">
        <v>13</v>
      </c>
      <c r="T160" s="49" t="s">
        <v>13</v>
      </c>
      <c r="U160" s="49" t="s">
        <v>13</v>
      </c>
      <c r="V160" s="49" t="s">
        <v>13</v>
      </c>
    </row>
    <row r="161" spans="1:22" s="16" customFormat="1" ht="94.5" customHeight="1">
      <c r="A161" s="65"/>
      <c r="B161" s="62"/>
      <c r="C161" s="59"/>
      <c r="D161" s="59"/>
      <c r="E161" s="93"/>
      <c r="F161" s="8" t="s">
        <v>163</v>
      </c>
      <c r="G161" s="6">
        <f t="shared" si="93"/>
        <v>180000</v>
      </c>
      <c r="H161" s="6">
        <f>H164</f>
        <v>25000</v>
      </c>
      <c r="I161" s="6">
        <f t="shared" ref="I161:M161" si="95">I164</f>
        <v>25000</v>
      </c>
      <c r="J161" s="6">
        <f t="shared" si="95"/>
        <v>25000</v>
      </c>
      <c r="K161" s="6">
        <f t="shared" si="95"/>
        <v>35000</v>
      </c>
      <c r="L161" s="6">
        <f t="shared" si="95"/>
        <v>35000</v>
      </c>
      <c r="M161" s="6">
        <f t="shared" si="95"/>
        <v>35000</v>
      </c>
      <c r="N161" s="50"/>
      <c r="O161" s="50"/>
      <c r="P161" s="50"/>
      <c r="Q161" s="50"/>
      <c r="R161" s="50"/>
      <c r="S161" s="50"/>
      <c r="T161" s="50"/>
      <c r="U161" s="50"/>
      <c r="V161" s="50"/>
    </row>
    <row r="162" spans="1:22" s="13" customFormat="1" ht="47.25" customHeight="1">
      <c r="A162" s="66"/>
      <c r="B162" s="63"/>
      <c r="C162" s="60"/>
      <c r="D162" s="60"/>
      <c r="E162" s="93"/>
      <c r="F162" s="8" t="s">
        <v>154</v>
      </c>
      <c r="G162" s="6">
        <f t="shared" si="93"/>
        <v>0</v>
      </c>
      <c r="H162" s="6">
        <f>H165</f>
        <v>0</v>
      </c>
      <c r="I162" s="6">
        <f t="shared" ref="I162:M162" si="96">I165</f>
        <v>0</v>
      </c>
      <c r="J162" s="6">
        <f t="shared" si="96"/>
        <v>0</v>
      </c>
      <c r="K162" s="6">
        <f t="shared" si="96"/>
        <v>0</v>
      </c>
      <c r="L162" s="6">
        <f t="shared" si="96"/>
        <v>0</v>
      </c>
      <c r="M162" s="6">
        <f t="shared" si="96"/>
        <v>0</v>
      </c>
      <c r="N162" s="51"/>
      <c r="O162" s="51"/>
      <c r="P162" s="51"/>
      <c r="Q162" s="51"/>
      <c r="R162" s="51"/>
      <c r="S162" s="51"/>
      <c r="T162" s="51"/>
      <c r="U162" s="51"/>
      <c r="V162" s="51"/>
    </row>
    <row r="163" spans="1:22" s="13" customFormat="1" ht="15.75">
      <c r="A163" s="64" t="s">
        <v>25</v>
      </c>
      <c r="B163" s="61" t="s">
        <v>89</v>
      </c>
      <c r="C163" s="58" t="s">
        <v>45</v>
      </c>
      <c r="D163" s="58" t="s">
        <v>64</v>
      </c>
      <c r="E163" s="58" t="s">
        <v>57</v>
      </c>
      <c r="F163" s="8" t="s">
        <v>14</v>
      </c>
      <c r="G163" s="6">
        <f t="shared" si="93"/>
        <v>180000</v>
      </c>
      <c r="H163" s="6">
        <f t="shared" ref="H163:K163" si="97">H164+H165</f>
        <v>25000</v>
      </c>
      <c r="I163" s="6">
        <f t="shared" si="97"/>
        <v>25000</v>
      </c>
      <c r="J163" s="6">
        <f t="shared" si="97"/>
        <v>25000</v>
      </c>
      <c r="K163" s="6">
        <f t="shared" si="97"/>
        <v>35000</v>
      </c>
      <c r="L163" s="6">
        <f>L164+L165</f>
        <v>35000</v>
      </c>
      <c r="M163" s="6">
        <f t="shared" ref="M163" si="98">M164+M165</f>
        <v>35000</v>
      </c>
      <c r="N163" s="49" t="s">
        <v>13</v>
      </c>
      <c r="O163" s="49" t="s">
        <v>13</v>
      </c>
      <c r="P163" s="49" t="s">
        <v>13</v>
      </c>
      <c r="Q163" s="49" t="s">
        <v>13</v>
      </c>
      <c r="R163" s="49" t="s">
        <v>13</v>
      </c>
      <c r="S163" s="49" t="s">
        <v>13</v>
      </c>
      <c r="T163" s="49" t="s">
        <v>13</v>
      </c>
      <c r="U163" s="49" t="s">
        <v>13</v>
      </c>
      <c r="V163" s="49" t="s">
        <v>13</v>
      </c>
    </row>
    <row r="164" spans="1:22" s="13" customFormat="1" ht="47.25">
      <c r="A164" s="65"/>
      <c r="B164" s="62"/>
      <c r="C164" s="59"/>
      <c r="D164" s="59"/>
      <c r="E164" s="59"/>
      <c r="F164" s="8" t="s">
        <v>163</v>
      </c>
      <c r="G164" s="6">
        <f t="shared" si="93"/>
        <v>180000</v>
      </c>
      <c r="H164" s="6">
        <f>H167+H170</f>
        <v>25000</v>
      </c>
      <c r="I164" s="6">
        <f>I167+I170</f>
        <v>25000</v>
      </c>
      <c r="J164" s="6">
        <f t="shared" ref="J164:M164" si="99">J167+J170</f>
        <v>25000</v>
      </c>
      <c r="K164" s="6">
        <f t="shared" si="99"/>
        <v>35000</v>
      </c>
      <c r="L164" s="6">
        <f t="shared" si="99"/>
        <v>35000</v>
      </c>
      <c r="M164" s="6">
        <f t="shared" si="99"/>
        <v>35000</v>
      </c>
      <c r="N164" s="50"/>
      <c r="O164" s="50"/>
      <c r="P164" s="50"/>
      <c r="Q164" s="50"/>
      <c r="R164" s="50"/>
      <c r="S164" s="50"/>
      <c r="T164" s="50"/>
      <c r="U164" s="50"/>
      <c r="V164" s="50"/>
    </row>
    <row r="165" spans="1:22" s="13" customFormat="1" ht="31.5">
      <c r="A165" s="65"/>
      <c r="B165" s="62"/>
      <c r="C165" s="60"/>
      <c r="D165" s="60"/>
      <c r="E165" s="59"/>
      <c r="F165" s="8" t="s">
        <v>154</v>
      </c>
      <c r="G165" s="6">
        <f t="shared" si="93"/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51"/>
      <c r="O165" s="51"/>
      <c r="P165" s="51"/>
      <c r="Q165" s="51"/>
      <c r="R165" s="51"/>
      <c r="S165" s="51"/>
      <c r="T165" s="51"/>
      <c r="U165" s="51"/>
      <c r="V165" s="51"/>
    </row>
    <row r="166" spans="1:22" s="13" customFormat="1" ht="63" customHeight="1">
      <c r="A166" s="64" t="s">
        <v>117</v>
      </c>
      <c r="B166" s="61" t="s">
        <v>90</v>
      </c>
      <c r="C166" s="58" t="s">
        <v>45</v>
      </c>
      <c r="D166" s="58" t="s">
        <v>64</v>
      </c>
      <c r="E166" s="93" t="s">
        <v>97</v>
      </c>
      <c r="F166" s="8" t="s">
        <v>14</v>
      </c>
      <c r="G166" s="6">
        <f t="shared" si="93"/>
        <v>120000</v>
      </c>
      <c r="H166" s="6">
        <f t="shared" ref="H166:K166" si="100">H167+H168</f>
        <v>20000</v>
      </c>
      <c r="I166" s="6">
        <f t="shared" si="100"/>
        <v>20000</v>
      </c>
      <c r="J166" s="6">
        <f t="shared" si="100"/>
        <v>20000</v>
      </c>
      <c r="K166" s="6">
        <f t="shared" si="100"/>
        <v>20000</v>
      </c>
      <c r="L166" s="6">
        <f>L167+L168</f>
        <v>20000</v>
      </c>
      <c r="M166" s="6">
        <f t="shared" ref="M166" si="101">M167+M168</f>
        <v>20000</v>
      </c>
      <c r="N166" s="49" t="s">
        <v>145</v>
      </c>
      <c r="O166" s="49" t="s">
        <v>21</v>
      </c>
      <c r="P166" s="47">
        <f>SUM(Q166:V168)</f>
        <v>24</v>
      </c>
      <c r="Q166" s="48">
        <v>3</v>
      </c>
      <c r="R166" s="48">
        <v>3</v>
      </c>
      <c r="S166" s="48">
        <v>4</v>
      </c>
      <c r="T166" s="48">
        <v>4</v>
      </c>
      <c r="U166" s="47">
        <v>5</v>
      </c>
      <c r="V166" s="47">
        <v>5</v>
      </c>
    </row>
    <row r="167" spans="1:22" s="13" customFormat="1" ht="47.25">
      <c r="A167" s="65"/>
      <c r="B167" s="62"/>
      <c r="C167" s="59"/>
      <c r="D167" s="59"/>
      <c r="E167" s="93"/>
      <c r="F167" s="8" t="s">
        <v>163</v>
      </c>
      <c r="G167" s="6">
        <f t="shared" si="93"/>
        <v>120000</v>
      </c>
      <c r="H167" s="6">
        <v>20000</v>
      </c>
      <c r="I167" s="6">
        <v>20000</v>
      </c>
      <c r="J167" s="6">
        <v>20000</v>
      </c>
      <c r="K167" s="6">
        <v>20000</v>
      </c>
      <c r="L167" s="6">
        <v>20000</v>
      </c>
      <c r="M167" s="6">
        <v>20000</v>
      </c>
      <c r="N167" s="50"/>
      <c r="O167" s="50"/>
      <c r="P167" s="47"/>
      <c r="Q167" s="48"/>
      <c r="R167" s="48"/>
      <c r="S167" s="48"/>
      <c r="T167" s="48"/>
      <c r="U167" s="47"/>
      <c r="V167" s="47"/>
    </row>
    <row r="168" spans="1:22" s="13" customFormat="1" ht="31.5">
      <c r="A168" s="65"/>
      <c r="B168" s="62"/>
      <c r="C168" s="60"/>
      <c r="D168" s="60"/>
      <c r="E168" s="93"/>
      <c r="F168" s="8" t="s">
        <v>154</v>
      </c>
      <c r="G168" s="6">
        <f t="shared" si="93"/>
        <v>0</v>
      </c>
      <c r="H168" s="6">
        <v>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  <c r="N168" s="51"/>
      <c r="O168" s="51"/>
      <c r="P168" s="47"/>
      <c r="Q168" s="48"/>
      <c r="R168" s="48"/>
      <c r="S168" s="48"/>
      <c r="T168" s="48"/>
      <c r="U168" s="47"/>
      <c r="V168" s="47"/>
    </row>
    <row r="169" spans="1:22" s="13" customFormat="1" ht="15.75">
      <c r="A169" s="64" t="s">
        <v>121</v>
      </c>
      <c r="B169" s="61" t="s">
        <v>91</v>
      </c>
      <c r="C169" s="58" t="s">
        <v>45</v>
      </c>
      <c r="D169" s="58" t="s">
        <v>64</v>
      </c>
      <c r="E169" s="93" t="s">
        <v>97</v>
      </c>
      <c r="F169" s="8" t="s">
        <v>14</v>
      </c>
      <c r="G169" s="6">
        <f t="shared" si="93"/>
        <v>60000</v>
      </c>
      <c r="H169" s="6">
        <f t="shared" ref="H169:K169" si="102">H170+H171</f>
        <v>5000</v>
      </c>
      <c r="I169" s="6">
        <f t="shared" si="102"/>
        <v>5000</v>
      </c>
      <c r="J169" s="6">
        <f t="shared" si="102"/>
        <v>5000</v>
      </c>
      <c r="K169" s="6">
        <f t="shared" si="102"/>
        <v>15000</v>
      </c>
      <c r="L169" s="6">
        <f>L170+L171</f>
        <v>15000</v>
      </c>
      <c r="M169" s="6">
        <f t="shared" ref="M169" si="103">M170+M171</f>
        <v>15000</v>
      </c>
      <c r="N169" s="47" t="s">
        <v>144</v>
      </c>
      <c r="O169" s="47" t="s">
        <v>15</v>
      </c>
      <c r="P169" s="47" t="s">
        <v>76</v>
      </c>
      <c r="Q169" s="48">
        <v>0.5</v>
      </c>
      <c r="R169" s="48">
        <v>0.7</v>
      </c>
      <c r="S169" s="48">
        <v>0.7</v>
      </c>
      <c r="T169" s="48">
        <v>0.9</v>
      </c>
      <c r="U169" s="47">
        <v>0.9</v>
      </c>
      <c r="V169" s="47">
        <v>0.9</v>
      </c>
    </row>
    <row r="170" spans="1:22" s="13" customFormat="1" ht="63" customHeight="1">
      <c r="A170" s="65"/>
      <c r="B170" s="62"/>
      <c r="C170" s="59"/>
      <c r="D170" s="59"/>
      <c r="E170" s="93"/>
      <c r="F170" s="8" t="s">
        <v>163</v>
      </c>
      <c r="G170" s="6">
        <f t="shared" si="93"/>
        <v>60000</v>
      </c>
      <c r="H170" s="6">
        <v>5000</v>
      </c>
      <c r="I170" s="6">
        <v>5000</v>
      </c>
      <c r="J170" s="6">
        <v>5000</v>
      </c>
      <c r="K170" s="6">
        <v>15000</v>
      </c>
      <c r="L170" s="6">
        <v>15000</v>
      </c>
      <c r="M170" s="6">
        <v>15000</v>
      </c>
      <c r="N170" s="47"/>
      <c r="O170" s="47"/>
      <c r="P170" s="47"/>
      <c r="Q170" s="48"/>
      <c r="R170" s="48"/>
      <c r="S170" s="48"/>
      <c r="T170" s="48"/>
      <c r="U170" s="47"/>
      <c r="V170" s="47"/>
    </row>
    <row r="171" spans="1:22" s="13" customFormat="1" ht="47.25" customHeight="1">
      <c r="A171" s="65"/>
      <c r="B171" s="62"/>
      <c r="C171" s="60"/>
      <c r="D171" s="60"/>
      <c r="E171" s="93"/>
      <c r="F171" s="8" t="s">
        <v>154</v>
      </c>
      <c r="G171" s="6">
        <f t="shared" si="93"/>
        <v>0</v>
      </c>
      <c r="H171" s="6">
        <v>0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  <c r="N171" s="47"/>
      <c r="O171" s="47"/>
      <c r="P171" s="47"/>
      <c r="Q171" s="48"/>
      <c r="R171" s="48"/>
      <c r="S171" s="48"/>
      <c r="T171" s="48"/>
      <c r="U171" s="47"/>
      <c r="V171" s="47"/>
    </row>
    <row r="172" spans="1:22" s="17" customFormat="1" ht="15.75">
      <c r="A172" s="119"/>
      <c r="B172" s="73" t="s">
        <v>96</v>
      </c>
      <c r="C172" s="85"/>
      <c r="D172" s="85"/>
      <c r="E172" s="85"/>
      <c r="F172" s="11" t="s">
        <v>14</v>
      </c>
      <c r="G172" s="25">
        <f t="shared" si="93"/>
        <v>180000</v>
      </c>
      <c r="H172" s="7">
        <f t="shared" ref="H172:M172" si="104">H173+H174</f>
        <v>25000</v>
      </c>
      <c r="I172" s="7">
        <f t="shared" si="104"/>
        <v>25000</v>
      </c>
      <c r="J172" s="7">
        <f t="shared" si="104"/>
        <v>25000</v>
      </c>
      <c r="K172" s="7">
        <f t="shared" si="104"/>
        <v>35000</v>
      </c>
      <c r="L172" s="7">
        <f t="shared" si="104"/>
        <v>35000</v>
      </c>
      <c r="M172" s="7">
        <f t="shared" si="104"/>
        <v>35000</v>
      </c>
      <c r="N172" s="23" t="s">
        <v>13</v>
      </c>
      <c r="O172" s="23" t="s">
        <v>13</v>
      </c>
      <c r="P172" s="23" t="s">
        <v>13</v>
      </c>
      <c r="Q172" s="23" t="s">
        <v>13</v>
      </c>
      <c r="R172" s="23" t="s">
        <v>13</v>
      </c>
      <c r="S172" s="23" t="s">
        <v>13</v>
      </c>
      <c r="T172" s="23" t="s">
        <v>13</v>
      </c>
      <c r="U172" s="23" t="s">
        <v>13</v>
      </c>
      <c r="V172" s="23" t="s">
        <v>13</v>
      </c>
    </row>
    <row r="173" spans="1:22" s="17" customFormat="1" ht="47.25">
      <c r="A173" s="119"/>
      <c r="B173" s="73"/>
      <c r="C173" s="85"/>
      <c r="D173" s="85"/>
      <c r="E173" s="85"/>
      <c r="F173" s="11" t="s">
        <v>163</v>
      </c>
      <c r="G173" s="25">
        <f t="shared" si="93"/>
        <v>180000</v>
      </c>
      <c r="H173" s="7">
        <f t="shared" ref="H173:M173" si="105">H164</f>
        <v>25000</v>
      </c>
      <c r="I173" s="7">
        <f t="shared" si="105"/>
        <v>25000</v>
      </c>
      <c r="J173" s="7">
        <f t="shared" si="105"/>
        <v>25000</v>
      </c>
      <c r="K173" s="7">
        <f t="shared" si="105"/>
        <v>35000</v>
      </c>
      <c r="L173" s="7">
        <f t="shared" si="105"/>
        <v>35000</v>
      </c>
      <c r="M173" s="7">
        <f t="shared" si="105"/>
        <v>35000</v>
      </c>
      <c r="N173" s="23" t="s">
        <v>13</v>
      </c>
      <c r="O173" s="23" t="s">
        <v>13</v>
      </c>
      <c r="P173" s="23" t="s">
        <v>13</v>
      </c>
      <c r="Q173" s="23" t="s">
        <v>13</v>
      </c>
      <c r="R173" s="23" t="s">
        <v>13</v>
      </c>
      <c r="S173" s="23" t="s">
        <v>13</v>
      </c>
      <c r="T173" s="23" t="s">
        <v>13</v>
      </c>
      <c r="U173" s="23" t="s">
        <v>13</v>
      </c>
      <c r="V173" s="23" t="s">
        <v>13</v>
      </c>
    </row>
    <row r="174" spans="1:22" s="17" customFormat="1" ht="31.5">
      <c r="A174" s="119"/>
      <c r="B174" s="73"/>
      <c r="C174" s="85"/>
      <c r="D174" s="85"/>
      <c r="E174" s="85"/>
      <c r="F174" s="11" t="s">
        <v>154</v>
      </c>
      <c r="G174" s="25">
        <f t="shared" si="93"/>
        <v>0</v>
      </c>
      <c r="H174" s="7">
        <f t="shared" ref="H174:M174" si="106">H165</f>
        <v>0</v>
      </c>
      <c r="I174" s="7">
        <f t="shared" si="106"/>
        <v>0</v>
      </c>
      <c r="J174" s="7">
        <f t="shared" si="106"/>
        <v>0</v>
      </c>
      <c r="K174" s="7">
        <f t="shared" si="106"/>
        <v>0</v>
      </c>
      <c r="L174" s="7">
        <f t="shared" si="106"/>
        <v>0</v>
      </c>
      <c r="M174" s="7">
        <f t="shared" si="106"/>
        <v>0</v>
      </c>
      <c r="N174" s="23" t="s">
        <v>13</v>
      </c>
      <c r="O174" s="23" t="s">
        <v>13</v>
      </c>
      <c r="P174" s="23" t="s">
        <v>13</v>
      </c>
      <c r="Q174" s="23" t="s">
        <v>13</v>
      </c>
      <c r="R174" s="23" t="s">
        <v>13</v>
      </c>
      <c r="S174" s="23" t="s">
        <v>13</v>
      </c>
      <c r="T174" s="23" t="s">
        <v>13</v>
      </c>
      <c r="U174" s="23" t="s">
        <v>13</v>
      </c>
      <c r="V174" s="23" t="s">
        <v>13</v>
      </c>
    </row>
    <row r="175" spans="1:22" s="14" customFormat="1" ht="84" customHeight="1">
      <c r="A175" s="86" t="s">
        <v>168</v>
      </c>
      <c r="B175" s="94"/>
      <c r="C175" s="26" t="s">
        <v>45</v>
      </c>
      <c r="D175" s="26" t="s">
        <v>64</v>
      </c>
      <c r="E175" s="26" t="s">
        <v>97</v>
      </c>
      <c r="F175" s="19" t="s">
        <v>13</v>
      </c>
      <c r="G175" s="7" t="s">
        <v>13</v>
      </c>
      <c r="H175" s="7" t="s">
        <v>13</v>
      </c>
      <c r="I175" s="7" t="s">
        <v>13</v>
      </c>
      <c r="J175" s="7" t="s">
        <v>13</v>
      </c>
      <c r="K175" s="7" t="s">
        <v>13</v>
      </c>
      <c r="L175" s="7" t="s">
        <v>13</v>
      </c>
      <c r="M175" s="7" t="s">
        <v>13</v>
      </c>
      <c r="N175" s="22" t="s">
        <v>13</v>
      </c>
      <c r="O175" s="22" t="s">
        <v>13</v>
      </c>
      <c r="P175" s="22" t="s">
        <v>13</v>
      </c>
      <c r="Q175" s="22" t="s">
        <v>13</v>
      </c>
      <c r="R175" s="22" t="s">
        <v>13</v>
      </c>
      <c r="S175" s="22" t="s">
        <v>13</v>
      </c>
      <c r="T175" s="22" t="s">
        <v>13</v>
      </c>
      <c r="U175" s="22" t="s">
        <v>13</v>
      </c>
      <c r="V175" s="22" t="s">
        <v>13</v>
      </c>
    </row>
    <row r="176" spans="1:22" s="13" customFormat="1" ht="96" customHeight="1">
      <c r="A176" s="97" t="s">
        <v>143</v>
      </c>
      <c r="B176" s="98"/>
      <c r="C176" s="26" t="s">
        <v>45</v>
      </c>
      <c r="D176" s="26" t="s">
        <v>64</v>
      </c>
      <c r="E176" s="26" t="s">
        <v>97</v>
      </c>
      <c r="F176" s="19" t="s">
        <v>13</v>
      </c>
      <c r="G176" s="7" t="s">
        <v>13</v>
      </c>
      <c r="H176" s="7" t="s">
        <v>13</v>
      </c>
      <c r="I176" s="7" t="s">
        <v>13</v>
      </c>
      <c r="J176" s="7" t="s">
        <v>13</v>
      </c>
      <c r="K176" s="7" t="s">
        <v>13</v>
      </c>
      <c r="L176" s="7" t="s">
        <v>13</v>
      </c>
      <c r="M176" s="7" t="s">
        <v>13</v>
      </c>
      <c r="N176" s="7" t="s">
        <v>13</v>
      </c>
      <c r="O176" s="7" t="s">
        <v>13</v>
      </c>
      <c r="P176" s="7" t="s">
        <v>13</v>
      </c>
      <c r="Q176" s="7" t="s">
        <v>13</v>
      </c>
      <c r="R176" s="7" t="s">
        <v>13</v>
      </c>
      <c r="S176" s="7" t="s">
        <v>13</v>
      </c>
      <c r="T176" s="7" t="s">
        <v>13</v>
      </c>
      <c r="U176" s="7" t="s">
        <v>13</v>
      </c>
      <c r="V176" s="7" t="s">
        <v>13</v>
      </c>
    </row>
    <row r="177" spans="1:22" s="14" customFormat="1" ht="15.75" customHeight="1">
      <c r="A177" s="64" t="s">
        <v>46</v>
      </c>
      <c r="B177" s="61" t="s">
        <v>169</v>
      </c>
      <c r="C177" s="58" t="s">
        <v>45</v>
      </c>
      <c r="D177" s="58" t="s">
        <v>64</v>
      </c>
      <c r="E177" s="93" t="s">
        <v>97</v>
      </c>
      <c r="F177" s="8" t="s">
        <v>14</v>
      </c>
      <c r="G177" s="6">
        <f>SUM(H177:M177)</f>
        <v>555001</v>
      </c>
      <c r="H177" s="6">
        <f>SUM(H178:H179)</f>
        <v>130000</v>
      </c>
      <c r="I177" s="6">
        <f t="shared" ref="I177" si="107">SUM(I178:I179)</f>
        <v>150000</v>
      </c>
      <c r="J177" s="6">
        <f t="shared" ref="J177" si="108">SUM(J178:J179)</f>
        <v>150000</v>
      </c>
      <c r="K177" s="6">
        <f t="shared" ref="K177" si="109">SUM(K178:K179)</f>
        <v>41666</v>
      </c>
      <c r="L177" s="6">
        <f t="shared" ref="L177" si="110">SUM(L178:L179)</f>
        <v>41668</v>
      </c>
      <c r="M177" s="6">
        <f t="shared" ref="M177" si="111">SUM(M178:M179)</f>
        <v>41667</v>
      </c>
      <c r="N177" s="55" t="s">
        <v>13</v>
      </c>
      <c r="O177" s="55" t="s">
        <v>13</v>
      </c>
      <c r="P177" s="55" t="s">
        <v>13</v>
      </c>
      <c r="Q177" s="55" t="s">
        <v>13</v>
      </c>
      <c r="R177" s="55" t="s">
        <v>13</v>
      </c>
      <c r="S177" s="55" t="s">
        <v>13</v>
      </c>
      <c r="T177" s="55" t="s">
        <v>13</v>
      </c>
      <c r="U177" s="55" t="s">
        <v>13</v>
      </c>
      <c r="V177" s="55" t="s">
        <v>13</v>
      </c>
    </row>
    <row r="178" spans="1:22" s="14" customFormat="1" ht="47.25">
      <c r="A178" s="65"/>
      <c r="B178" s="62"/>
      <c r="C178" s="59"/>
      <c r="D178" s="59"/>
      <c r="E178" s="93"/>
      <c r="F178" s="8" t="s">
        <v>163</v>
      </c>
      <c r="G178" s="6">
        <f t="shared" ref="G178:G188" si="112">SUM(H178:M178)</f>
        <v>555001</v>
      </c>
      <c r="H178" s="6">
        <f>H181</f>
        <v>130000</v>
      </c>
      <c r="I178" s="6">
        <f t="shared" ref="I178:M178" si="113">I181</f>
        <v>150000</v>
      </c>
      <c r="J178" s="6">
        <f t="shared" si="113"/>
        <v>150000</v>
      </c>
      <c r="K178" s="6">
        <f t="shared" si="113"/>
        <v>41666</v>
      </c>
      <c r="L178" s="6">
        <f t="shared" si="113"/>
        <v>41668</v>
      </c>
      <c r="M178" s="6">
        <f t="shared" si="113"/>
        <v>41667</v>
      </c>
      <c r="N178" s="56"/>
      <c r="O178" s="56"/>
      <c r="P178" s="56"/>
      <c r="Q178" s="56"/>
      <c r="R178" s="56"/>
      <c r="S178" s="56"/>
      <c r="T178" s="56"/>
      <c r="U178" s="56"/>
      <c r="V178" s="56"/>
    </row>
    <row r="179" spans="1:22" s="14" customFormat="1" ht="35.25" customHeight="1">
      <c r="A179" s="66"/>
      <c r="B179" s="63"/>
      <c r="C179" s="60"/>
      <c r="D179" s="60"/>
      <c r="E179" s="93"/>
      <c r="F179" s="8" t="s">
        <v>154</v>
      </c>
      <c r="G179" s="6">
        <f t="shared" si="112"/>
        <v>0</v>
      </c>
      <c r="H179" s="6">
        <f>H182</f>
        <v>0</v>
      </c>
      <c r="I179" s="6">
        <f t="shared" ref="I179:M179" si="114">I182</f>
        <v>0</v>
      </c>
      <c r="J179" s="6">
        <f t="shared" si="114"/>
        <v>0</v>
      </c>
      <c r="K179" s="6">
        <f t="shared" si="114"/>
        <v>0</v>
      </c>
      <c r="L179" s="6">
        <f t="shared" si="114"/>
        <v>0</v>
      </c>
      <c r="M179" s="6">
        <f t="shared" si="114"/>
        <v>0</v>
      </c>
      <c r="N179" s="57"/>
      <c r="O179" s="57"/>
      <c r="P179" s="57"/>
      <c r="Q179" s="57"/>
      <c r="R179" s="57"/>
      <c r="S179" s="57"/>
      <c r="T179" s="57"/>
      <c r="U179" s="57"/>
      <c r="V179" s="57"/>
    </row>
    <row r="180" spans="1:22" s="10" customFormat="1" ht="15.75" customHeight="1">
      <c r="A180" s="64" t="s">
        <v>25</v>
      </c>
      <c r="B180" s="61" t="s">
        <v>158</v>
      </c>
      <c r="C180" s="58" t="s">
        <v>45</v>
      </c>
      <c r="D180" s="58" t="s">
        <v>64</v>
      </c>
      <c r="E180" s="93" t="s">
        <v>97</v>
      </c>
      <c r="F180" s="8" t="s">
        <v>14</v>
      </c>
      <c r="G180" s="6">
        <f t="shared" si="112"/>
        <v>555001</v>
      </c>
      <c r="H180" s="6">
        <f>SUM(H181:H182)</f>
        <v>130000</v>
      </c>
      <c r="I180" s="6">
        <f t="shared" ref="I180" si="115">SUM(I181:I182)</f>
        <v>150000</v>
      </c>
      <c r="J180" s="6">
        <f t="shared" ref="J180" si="116">SUM(J181:J182)</f>
        <v>150000</v>
      </c>
      <c r="K180" s="6">
        <f t="shared" ref="K180" si="117">SUM(K181:K182)</f>
        <v>41666</v>
      </c>
      <c r="L180" s="6">
        <f t="shared" ref="L180" si="118">SUM(L181:L182)</f>
        <v>41668</v>
      </c>
      <c r="M180" s="6">
        <f t="shared" ref="M180" si="119">SUM(M181:M182)</f>
        <v>41667</v>
      </c>
      <c r="N180" s="55" t="s">
        <v>13</v>
      </c>
      <c r="O180" s="55" t="s">
        <v>13</v>
      </c>
      <c r="P180" s="55" t="s">
        <v>13</v>
      </c>
      <c r="Q180" s="55" t="s">
        <v>13</v>
      </c>
      <c r="R180" s="55" t="s">
        <v>13</v>
      </c>
      <c r="S180" s="55" t="s">
        <v>13</v>
      </c>
      <c r="T180" s="55" t="s">
        <v>13</v>
      </c>
      <c r="U180" s="55" t="s">
        <v>13</v>
      </c>
      <c r="V180" s="55" t="s">
        <v>13</v>
      </c>
    </row>
    <row r="181" spans="1:22" s="10" customFormat="1" ht="47.25">
      <c r="A181" s="65"/>
      <c r="B181" s="170"/>
      <c r="C181" s="59"/>
      <c r="D181" s="59"/>
      <c r="E181" s="93"/>
      <c r="F181" s="8" t="s">
        <v>163</v>
      </c>
      <c r="G181" s="6">
        <f t="shared" si="112"/>
        <v>555001</v>
      </c>
      <c r="H181" s="6">
        <f>H184</f>
        <v>130000</v>
      </c>
      <c r="I181" s="6">
        <f t="shared" ref="I181:M182" si="120">I184</f>
        <v>150000</v>
      </c>
      <c r="J181" s="6">
        <f t="shared" si="120"/>
        <v>150000</v>
      </c>
      <c r="K181" s="6">
        <f t="shared" si="120"/>
        <v>41666</v>
      </c>
      <c r="L181" s="6">
        <f t="shared" si="120"/>
        <v>41668</v>
      </c>
      <c r="M181" s="6">
        <f t="shared" si="120"/>
        <v>41667</v>
      </c>
      <c r="N181" s="56"/>
      <c r="O181" s="56"/>
      <c r="P181" s="56"/>
      <c r="Q181" s="56"/>
      <c r="R181" s="56"/>
      <c r="S181" s="56"/>
      <c r="T181" s="56"/>
      <c r="U181" s="56"/>
      <c r="V181" s="56"/>
    </row>
    <row r="182" spans="1:22" s="10" customFormat="1" ht="43.5" customHeight="1">
      <c r="A182" s="66"/>
      <c r="B182" s="171"/>
      <c r="C182" s="60"/>
      <c r="D182" s="60"/>
      <c r="E182" s="93"/>
      <c r="F182" s="8" t="s">
        <v>154</v>
      </c>
      <c r="G182" s="6">
        <f t="shared" si="112"/>
        <v>0</v>
      </c>
      <c r="H182" s="6">
        <f>H185</f>
        <v>0</v>
      </c>
      <c r="I182" s="6">
        <f t="shared" si="120"/>
        <v>0</v>
      </c>
      <c r="J182" s="6">
        <f t="shared" si="120"/>
        <v>0</v>
      </c>
      <c r="K182" s="6">
        <f t="shared" si="120"/>
        <v>0</v>
      </c>
      <c r="L182" s="6">
        <f t="shared" si="120"/>
        <v>0</v>
      </c>
      <c r="M182" s="6">
        <f t="shared" si="120"/>
        <v>0</v>
      </c>
      <c r="N182" s="57"/>
      <c r="O182" s="57"/>
      <c r="P182" s="57"/>
      <c r="Q182" s="57"/>
      <c r="R182" s="57"/>
      <c r="S182" s="57"/>
      <c r="T182" s="57"/>
      <c r="U182" s="57"/>
      <c r="V182" s="57"/>
    </row>
    <row r="183" spans="1:22" s="10" customFormat="1" ht="30.75" customHeight="1">
      <c r="A183" s="64" t="s">
        <v>117</v>
      </c>
      <c r="B183" s="61" t="s">
        <v>131</v>
      </c>
      <c r="C183" s="58" t="s">
        <v>45</v>
      </c>
      <c r="D183" s="58" t="s">
        <v>64</v>
      </c>
      <c r="E183" s="93" t="s">
        <v>97</v>
      </c>
      <c r="F183" s="8" t="s">
        <v>14</v>
      </c>
      <c r="G183" s="6">
        <f t="shared" si="112"/>
        <v>555001</v>
      </c>
      <c r="H183" s="6">
        <f>SUM(H184:H185)</f>
        <v>130000</v>
      </c>
      <c r="I183" s="6">
        <f t="shared" ref="I183:M183" si="121">SUM(I184:I185)</f>
        <v>150000</v>
      </c>
      <c r="J183" s="6">
        <f t="shared" si="121"/>
        <v>150000</v>
      </c>
      <c r="K183" s="6">
        <f t="shared" si="121"/>
        <v>41666</v>
      </c>
      <c r="L183" s="6">
        <f t="shared" si="121"/>
        <v>41668</v>
      </c>
      <c r="M183" s="6">
        <f t="shared" si="121"/>
        <v>41667</v>
      </c>
      <c r="N183" s="116" t="s">
        <v>99</v>
      </c>
      <c r="O183" s="67" t="s">
        <v>165</v>
      </c>
      <c r="P183" s="70">
        <v>3</v>
      </c>
      <c r="Q183" s="70">
        <v>1</v>
      </c>
      <c r="R183" s="70">
        <v>1</v>
      </c>
      <c r="S183" s="70">
        <v>1</v>
      </c>
      <c r="T183" s="52"/>
      <c r="U183" s="52"/>
      <c r="V183" s="52"/>
    </row>
    <row r="184" spans="1:22" s="10" customFormat="1" ht="47.25">
      <c r="A184" s="65"/>
      <c r="B184" s="62"/>
      <c r="C184" s="59"/>
      <c r="D184" s="59"/>
      <c r="E184" s="93"/>
      <c r="F184" s="8" t="s">
        <v>163</v>
      </c>
      <c r="G184" s="6">
        <f t="shared" si="112"/>
        <v>555001</v>
      </c>
      <c r="H184" s="6">
        <v>130000</v>
      </c>
      <c r="I184" s="6">
        <v>150000</v>
      </c>
      <c r="J184" s="6">
        <v>150000</v>
      </c>
      <c r="K184" s="6">
        <v>41666</v>
      </c>
      <c r="L184" s="6">
        <v>41668</v>
      </c>
      <c r="M184" s="6">
        <v>41667</v>
      </c>
      <c r="N184" s="117"/>
      <c r="O184" s="68"/>
      <c r="P184" s="71"/>
      <c r="Q184" s="71"/>
      <c r="R184" s="71"/>
      <c r="S184" s="71"/>
      <c r="T184" s="53"/>
      <c r="U184" s="53"/>
      <c r="V184" s="53"/>
    </row>
    <row r="185" spans="1:22" s="10" customFormat="1" ht="31.5">
      <c r="A185" s="66"/>
      <c r="B185" s="63"/>
      <c r="C185" s="60"/>
      <c r="D185" s="60"/>
      <c r="E185" s="93"/>
      <c r="F185" s="8" t="s">
        <v>154</v>
      </c>
      <c r="G185" s="6">
        <f t="shared" si="112"/>
        <v>0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  <c r="M185" s="6">
        <v>0</v>
      </c>
      <c r="N185" s="118"/>
      <c r="O185" s="69"/>
      <c r="P185" s="72"/>
      <c r="Q185" s="72"/>
      <c r="R185" s="72"/>
      <c r="S185" s="72"/>
      <c r="T185" s="54"/>
      <c r="U185" s="54"/>
      <c r="V185" s="54"/>
    </row>
    <row r="186" spans="1:22" s="10" customFormat="1" ht="15.75">
      <c r="A186" s="49"/>
      <c r="B186" s="73" t="s">
        <v>98</v>
      </c>
      <c r="C186" s="58"/>
      <c r="D186" s="58"/>
      <c r="E186" s="58"/>
      <c r="F186" s="11" t="s">
        <v>14</v>
      </c>
      <c r="G186" s="7">
        <f t="shared" si="112"/>
        <v>555001</v>
      </c>
      <c r="H186" s="7">
        <f t="shared" ref="H186:L186" si="122">H187+H188</f>
        <v>130000</v>
      </c>
      <c r="I186" s="7">
        <f t="shared" si="122"/>
        <v>150000</v>
      </c>
      <c r="J186" s="7">
        <f t="shared" si="122"/>
        <v>150000</v>
      </c>
      <c r="K186" s="7">
        <f t="shared" si="122"/>
        <v>41666</v>
      </c>
      <c r="L186" s="7">
        <f t="shared" si="122"/>
        <v>41668</v>
      </c>
      <c r="M186" s="7">
        <f>M187+M188</f>
        <v>41667</v>
      </c>
      <c r="N186" s="42" t="s">
        <v>13</v>
      </c>
      <c r="O186" s="42" t="s">
        <v>13</v>
      </c>
      <c r="P186" s="42" t="s">
        <v>13</v>
      </c>
      <c r="Q186" s="42" t="s">
        <v>13</v>
      </c>
      <c r="R186" s="42" t="s">
        <v>13</v>
      </c>
      <c r="S186" s="42" t="s">
        <v>13</v>
      </c>
      <c r="T186" s="42" t="s">
        <v>13</v>
      </c>
      <c r="U186" s="42" t="s">
        <v>13</v>
      </c>
      <c r="V186" s="42" t="s">
        <v>13</v>
      </c>
    </row>
    <row r="187" spans="1:22" s="10" customFormat="1" ht="47.25">
      <c r="A187" s="50"/>
      <c r="B187" s="73"/>
      <c r="C187" s="59"/>
      <c r="D187" s="59"/>
      <c r="E187" s="59"/>
      <c r="F187" s="11" t="s">
        <v>163</v>
      </c>
      <c r="G187" s="7">
        <f t="shared" si="112"/>
        <v>555001</v>
      </c>
      <c r="H187" s="7">
        <f t="shared" ref="H187:M188" si="123">H178</f>
        <v>130000</v>
      </c>
      <c r="I187" s="7">
        <f t="shared" si="123"/>
        <v>150000</v>
      </c>
      <c r="J187" s="7">
        <f t="shared" si="123"/>
        <v>150000</v>
      </c>
      <c r="K187" s="7">
        <f t="shared" si="123"/>
        <v>41666</v>
      </c>
      <c r="L187" s="7">
        <f t="shared" si="123"/>
        <v>41668</v>
      </c>
      <c r="M187" s="7">
        <f t="shared" si="123"/>
        <v>41667</v>
      </c>
      <c r="N187" s="42" t="s">
        <v>13</v>
      </c>
      <c r="O187" s="42" t="s">
        <v>13</v>
      </c>
      <c r="P187" s="42" t="s">
        <v>13</v>
      </c>
      <c r="Q187" s="42" t="s">
        <v>13</v>
      </c>
      <c r="R187" s="42" t="s">
        <v>13</v>
      </c>
      <c r="S187" s="42" t="s">
        <v>13</v>
      </c>
      <c r="T187" s="42" t="s">
        <v>13</v>
      </c>
      <c r="U187" s="42" t="s">
        <v>13</v>
      </c>
      <c r="V187" s="42" t="s">
        <v>13</v>
      </c>
    </row>
    <row r="188" spans="1:22" s="10" customFormat="1" ht="31.5">
      <c r="A188" s="51"/>
      <c r="B188" s="73"/>
      <c r="C188" s="60"/>
      <c r="D188" s="60"/>
      <c r="E188" s="60"/>
      <c r="F188" s="11" t="s">
        <v>154</v>
      </c>
      <c r="G188" s="7">
        <f t="shared" si="112"/>
        <v>0</v>
      </c>
      <c r="H188" s="7">
        <f t="shared" si="123"/>
        <v>0</v>
      </c>
      <c r="I188" s="7">
        <f t="shared" si="123"/>
        <v>0</v>
      </c>
      <c r="J188" s="7">
        <f t="shared" si="123"/>
        <v>0</v>
      </c>
      <c r="K188" s="7">
        <f t="shared" si="123"/>
        <v>0</v>
      </c>
      <c r="L188" s="7">
        <f t="shared" si="123"/>
        <v>0</v>
      </c>
      <c r="M188" s="7">
        <f t="shared" si="123"/>
        <v>0</v>
      </c>
      <c r="N188" s="42" t="s">
        <v>13</v>
      </c>
      <c r="O188" s="42" t="s">
        <v>13</v>
      </c>
      <c r="P188" s="42" t="s">
        <v>13</v>
      </c>
      <c r="Q188" s="42" t="s">
        <v>13</v>
      </c>
      <c r="R188" s="42" t="s">
        <v>13</v>
      </c>
      <c r="S188" s="42" t="s">
        <v>13</v>
      </c>
      <c r="T188" s="42" t="s">
        <v>13</v>
      </c>
      <c r="U188" s="42" t="s">
        <v>13</v>
      </c>
      <c r="V188" s="42" t="s">
        <v>13</v>
      </c>
    </row>
    <row r="189" spans="1:22" s="14" customFormat="1" ht="84" customHeight="1">
      <c r="A189" s="86" t="s">
        <v>170</v>
      </c>
      <c r="B189" s="94"/>
      <c r="C189" s="26" t="s">
        <v>45</v>
      </c>
      <c r="D189" s="26" t="s">
        <v>64</v>
      </c>
      <c r="E189" s="26" t="s">
        <v>97</v>
      </c>
      <c r="F189" s="19" t="s">
        <v>13</v>
      </c>
      <c r="G189" s="7" t="s">
        <v>13</v>
      </c>
      <c r="H189" s="7" t="s">
        <v>13</v>
      </c>
      <c r="I189" s="7" t="s">
        <v>13</v>
      </c>
      <c r="J189" s="7" t="s">
        <v>13</v>
      </c>
      <c r="K189" s="7" t="s">
        <v>13</v>
      </c>
      <c r="L189" s="7" t="s">
        <v>13</v>
      </c>
      <c r="M189" s="7" t="s">
        <v>13</v>
      </c>
      <c r="N189" s="22" t="s">
        <v>13</v>
      </c>
      <c r="O189" s="22" t="s">
        <v>13</v>
      </c>
      <c r="P189" s="22" t="s">
        <v>13</v>
      </c>
      <c r="Q189" s="22" t="s">
        <v>13</v>
      </c>
      <c r="R189" s="22" t="s">
        <v>13</v>
      </c>
      <c r="S189" s="22" t="s">
        <v>13</v>
      </c>
      <c r="T189" s="22" t="s">
        <v>13</v>
      </c>
      <c r="U189" s="22" t="s">
        <v>13</v>
      </c>
      <c r="V189" s="22" t="s">
        <v>13</v>
      </c>
    </row>
    <row r="190" spans="1:22" s="13" customFormat="1" ht="96" customHeight="1">
      <c r="A190" s="97" t="s">
        <v>101</v>
      </c>
      <c r="B190" s="98"/>
      <c r="C190" s="26" t="s">
        <v>45</v>
      </c>
      <c r="D190" s="26" t="s">
        <v>64</v>
      </c>
      <c r="E190" s="26" t="s">
        <v>97</v>
      </c>
      <c r="F190" s="19" t="s">
        <v>13</v>
      </c>
      <c r="G190" s="7" t="s">
        <v>13</v>
      </c>
      <c r="H190" s="7" t="s">
        <v>13</v>
      </c>
      <c r="I190" s="7" t="s">
        <v>13</v>
      </c>
      <c r="J190" s="7" t="s">
        <v>13</v>
      </c>
      <c r="K190" s="7" t="s">
        <v>13</v>
      </c>
      <c r="L190" s="7" t="s">
        <v>13</v>
      </c>
      <c r="M190" s="7" t="s">
        <v>13</v>
      </c>
      <c r="N190" s="7" t="s">
        <v>13</v>
      </c>
      <c r="O190" s="7" t="s">
        <v>13</v>
      </c>
      <c r="P190" s="7" t="s">
        <v>13</v>
      </c>
      <c r="Q190" s="7" t="s">
        <v>13</v>
      </c>
      <c r="R190" s="7" t="s">
        <v>13</v>
      </c>
      <c r="S190" s="7" t="s">
        <v>13</v>
      </c>
      <c r="T190" s="7" t="s">
        <v>13</v>
      </c>
      <c r="U190" s="7" t="s">
        <v>13</v>
      </c>
      <c r="V190" s="7" t="s">
        <v>13</v>
      </c>
    </row>
    <row r="191" spans="1:22" s="14" customFormat="1" ht="15.75" customHeight="1">
      <c r="A191" s="64" t="s">
        <v>46</v>
      </c>
      <c r="B191" s="61" t="s">
        <v>112</v>
      </c>
      <c r="C191" s="58" t="s">
        <v>45</v>
      </c>
      <c r="D191" s="58" t="s">
        <v>64</v>
      </c>
      <c r="E191" s="93" t="s">
        <v>97</v>
      </c>
      <c r="F191" s="8" t="s">
        <v>14</v>
      </c>
      <c r="G191" s="6">
        <f>SUM(H191:M191)</f>
        <v>18000</v>
      </c>
      <c r="H191" s="6">
        <f>SUM(H192:H193)</f>
        <v>3000</v>
      </c>
      <c r="I191" s="6">
        <f t="shared" ref="I191:M191" si="124">SUM(I192:I193)</f>
        <v>3000</v>
      </c>
      <c r="J191" s="6">
        <f t="shared" si="124"/>
        <v>3000</v>
      </c>
      <c r="K191" s="6">
        <f t="shared" si="124"/>
        <v>3000</v>
      </c>
      <c r="L191" s="6">
        <f t="shared" si="124"/>
        <v>3000</v>
      </c>
      <c r="M191" s="6">
        <f t="shared" si="124"/>
        <v>3000</v>
      </c>
      <c r="N191" s="55" t="s">
        <v>13</v>
      </c>
      <c r="O191" s="55" t="s">
        <v>13</v>
      </c>
      <c r="P191" s="55" t="s">
        <v>13</v>
      </c>
      <c r="Q191" s="55" t="s">
        <v>13</v>
      </c>
      <c r="R191" s="55" t="s">
        <v>13</v>
      </c>
      <c r="S191" s="55" t="s">
        <v>13</v>
      </c>
      <c r="T191" s="55" t="s">
        <v>13</v>
      </c>
      <c r="U191" s="55" t="s">
        <v>13</v>
      </c>
      <c r="V191" s="55" t="s">
        <v>13</v>
      </c>
    </row>
    <row r="192" spans="1:22" s="14" customFormat="1" ht="47.25">
      <c r="A192" s="65"/>
      <c r="B192" s="62"/>
      <c r="C192" s="59"/>
      <c r="D192" s="59"/>
      <c r="E192" s="93"/>
      <c r="F192" s="8" t="s">
        <v>163</v>
      </c>
      <c r="G192" s="6">
        <f t="shared" ref="G192:G220" si="125">SUM(H192:M192)</f>
        <v>18000</v>
      </c>
      <c r="H192" s="6">
        <f t="shared" ref="H192:M193" si="126">H195</f>
        <v>3000</v>
      </c>
      <c r="I192" s="6">
        <f t="shared" si="126"/>
        <v>3000</v>
      </c>
      <c r="J192" s="6">
        <f t="shared" si="126"/>
        <v>3000</v>
      </c>
      <c r="K192" s="6">
        <f t="shared" si="126"/>
        <v>3000</v>
      </c>
      <c r="L192" s="6">
        <f t="shared" si="126"/>
        <v>3000</v>
      </c>
      <c r="M192" s="6">
        <f t="shared" si="126"/>
        <v>3000</v>
      </c>
      <c r="N192" s="56"/>
      <c r="O192" s="56"/>
      <c r="P192" s="56"/>
      <c r="Q192" s="56"/>
      <c r="R192" s="56"/>
      <c r="S192" s="56"/>
      <c r="T192" s="56"/>
      <c r="U192" s="56"/>
      <c r="V192" s="56"/>
    </row>
    <row r="193" spans="1:22" s="14" customFormat="1" ht="35.25" customHeight="1">
      <c r="A193" s="66"/>
      <c r="B193" s="63"/>
      <c r="C193" s="60"/>
      <c r="D193" s="60"/>
      <c r="E193" s="93"/>
      <c r="F193" s="8" t="s">
        <v>154</v>
      </c>
      <c r="G193" s="6">
        <f t="shared" si="125"/>
        <v>0</v>
      </c>
      <c r="H193" s="6">
        <f t="shared" si="126"/>
        <v>0</v>
      </c>
      <c r="I193" s="6">
        <f t="shared" si="126"/>
        <v>0</v>
      </c>
      <c r="J193" s="6">
        <f t="shared" si="126"/>
        <v>0</v>
      </c>
      <c r="K193" s="6">
        <f t="shared" si="126"/>
        <v>0</v>
      </c>
      <c r="L193" s="6">
        <f t="shared" si="126"/>
        <v>0</v>
      </c>
      <c r="M193" s="6">
        <f t="shared" si="126"/>
        <v>0</v>
      </c>
      <c r="N193" s="57"/>
      <c r="O193" s="57"/>
      <c r="P193" s="57"/>
      <c r="Q193" s="57"/>
      <c r="R193" s="57"/>
      <c r="S193" s="57"/>
      <c r="T193" s="57"/>
      <c r="U193" s="57"/>
      <c r="V193" s="57"/>
    </row>
    <row r="194" spans="1:22" s="10" customFormat="1" ht="15.75" customHeight="1">
      <c r="A194" s="64" t="s">
        <v>25</v>
      </c>
      <c r="B194" s="61" t="s">
        <v>102</v>
      </c>
      <c r="C194" s="58" t="s">
        <v>45</v>
      </c>
      <c r="D194" s="58" t="s">
        <v>64</v>
      </c>
      <c r="E194" s="58" t="s">
        <v>97</v>
      </c>
      <c r="F194" s="8" t="s">
        <v>14</v>
      </c>
      <c r="G194" s="6">
        <f t="shared" si="125"/>
        <v>18000</v>
      </c>
      <c r="H194" s="6">
        <f>SUM(H195:H196)</f>
        <v>3000</v>
      </c>
      <c r="I194" s="6">
        <f t="shared" ref="I194:M194" si="127">SUM(I195:I196)</f>
        <v>3000</v>
      </c>
      <c r="J194" s="6">
        <f t="shared" si="127"/>
        <v>3000</v>
      </c>
      <c r="K194" s="6">
        <f t="shared" si="127"/>
        <v>3000</v>
      </c>
      <c r="L194" s="6">
        <f t="shared" si="127"/>
        <v>3000</v>
      </c>
      <c r="M194" s="6">
        <f t="shared" si="127"/>
        <v>3000</v>
      </c>
      <c r="N194" s="55" t="s">
        <v>13</v>
      </c>
      <c r="O194" s="55" t="s">
        <v>13</v>
      </c>
      <c r="P194" s="55" t="s">
        <v>13</v>
      </c>
      <c r="Q194" s="55" t="s">
        <v>13</v>
      </c>
      <c r="R194" s="55" t="s">
        <v>13</v>
      </c>
      <c r="S194" s="55" t="s">
        <v>13</v>
      </c>
      <c r="T194" s="55" t="s">
        <v>13</v>
      </c>
      <c r="U194" s="55" t="s">
        <v>13</v>
      </c>
      <c r="V194" s="55" t="s">
        <v>13</v>
      </c>
    </row>
    <row r="195" spans="1:22" s="10" customFormat="1" ht="47.25">
      <c r="A195" s="65"/>
      <c r="B195" s="62"/>
      <c r="C195" s="59"/>
      <c r="D195" s="59"/>
      <c r="E195" s="59"/>
      <c r="F195" s="8" t="s">
        <v>163</v>
      </c>
      <c r="G195" s="6">
        <f>SUM(H195:M195)</f>
        <v>18000</v>
      </c>
      <c r="H195" s="6">
        <v>3000</v>
      </c>
      <c r="I195" s="6">
        <v>3000</v>
      </c>
      <c r="J195" s="6">
        <v>3000</v>
      </c>
      <c r="K195" s="6">
        <v>3000</v>
      </c>
      <c r="L195" s="6">
        <v>3000</v>
      </c>
      <c r="M195" s="6">
        <v>3000</v>
      </c>
      <c r="N195" s="56"/>
      <c r="O195" s="56"/>
      <c r="P195" s="56"/>
      <c r="Q195" s="56"/>
      <c r="R195" s="56"/>
      <c r="S195" s="56"/>
      <c r="T195" s="56"/>
      <c r="U195" s="56"/>
      <c r="V195" s="56"/>
    </row>
    <row r="196" spans="1:22" s="10" customFormat="1" ht="39.75" customHeight="1">
      <c r="A196" s="66"/>
      <c r="B196" s="63"/>
      <c r="C196" s="60"/>
      <c r="D196" s="60"/>
      <c r="E196" s="60"/>
      <c r="F196" s="8" t="s">
        <v>154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  <c r="L196" s="6">
        <v>0</v>
      </c>
      <c r="M196" s="6">
        <v>0</v>
      </c>
      <c r="N196" s="57"/>
      <c r="O196" s="57"/>
      <c r="P196" s="57"/>
      <c r="Q196" s="57"/>
      <c r="R196" s="57"/>
      <c r="S196" s="57"/>
      <c r="T196" s="57"/>
      <c r="U196" s="57"/>
      <c r="V196" s="57"/>
    </row>
    <row r="197" spans="1:22" s="10" customFormat="1" ht="15.75" customHeight="1">
      <c r="A197" s="64" t="s">
        <v>117</v>
      </c>
      <c r="B197" s="61" t="s">
        <v>115</v>
      </c>
      <c r="C197" s="58" t="s">
        <v>45</v>
      </c>
      <c r="D197" s="58" t="s">
        <v>64</v>
      </c>
      <c r="E197" s="93" t="s">
        <v>97</v>
      </c>
      <c r="F197" s="8" t="s">
        <v>14</v>
      </c>
      <c r="G197" s="6">
        <f t="shared" ref="G197:G199" si="128">SUM(H197:M197)</f>
        <v>18000</v>
      </c>
      <c r="H197" s="6">
        <f t="shared" ref="H197:M197" si="129">SUM(H198:H199)</f>
        <v>3000</v>
      </c>
      <c r="I197" s="6">
        <f t="shared" si="129"/>
        <v>3000</v>
      </c>
      <c r="J197" s="6">
        <f t="shared" si="129"/>
        <v>3000</v>
      </c>
      <c r="K197" s="6">
        <f t="shared" si="129"/>
        <v>3000</v>
      </c>
      <c r="L197" s="6">
        <f t="shared" si="129"/>
        <v>3000</v>
      </c>
      <c r="M197" s="6">
        <f t="shared" si="129"/>
        <v>3000</v>
      </c>
      <c r="N197" s="116" t="s">
        <v>114</v>
      </c>
      <c r="O197" s="80" t="s">
        <v>72</v>
      </c>
      <c r="P197" s="70">
        <f>SUM(Q197:V199)</f>
        <v>150</v>
      </c>
      <c r="Q197" s="70">
        <v>20</v>
      </c>
      <c r="R197" s="70">
        <v>20</v>
      </c>
      <c r="S197" s="70">
        <v>25</v>
      </c>
      <c r="T197" s="70">
        <v>25</v>
      </c>
      <c r="U197" s="70">
        <v>30</v>
      </c>
      <c r="V197" s="70">
        <v>30</v>
      </c>
    </row>
    <row r="198" spans="1:22" s="10" customFormat="1" ht="47.25">
      <c r="A198" s="65"/>
      <c r="B198" s="62"/>
      <c r="C198" s="59"/>
      <c r="D198" s="59"/>
      <c r="E198" s="93"/>
      <c r="F198" s="8" t="s">
        <v>163</v>
      </c>
      <c r="G198" s="6">
        <f t="shared" si="128"/>
        <v>18000</v>
      </c>
      <c r="H198" s="6">
        <v>3000</v>
      </c>
      <c r="I198" s="6">
        <v>3000</v>
      </c>
      <c r="J198" s="6">
        <v>3000</v>
      </c>
      <c r="K198" s="6">
        <v>3000</v>
      </c>
      <c r="L198" s="6">
        <v>3000</v>
      </c>
      <c r="M198" s="6">
        <v>3000</v>
      </c>
      <c r="N198" s="117"/>
      <c r="O198" s="81"/>
      <c r="P198" s="71"/>
      <c r="Q198" s="71"/>
      <c r="R198" s="71"/>
      <c r="S198" s="71"/>
      <c r="T198" s="71"/>
      <c r="U198" s="71"/>
      <c r="V198" s="71"/>
    </row>
    <row r="199" spans="1:22" s="10" customFormat="1" ht="39.75" customHeight="1">
      <c r="A199" s="66"/>
      <c r="B199" s="63"/>
      <c r="C199" s="60"/>
      <c r="D199" s="60"/>
      <c r="E199" s="93"/>
      <c r="F199" s="8" t="s">
        <v>154</v>
      </c>
      <c r="G199" s="6">
        <f t="shared" si="128"/>
        <v>0</v>
      </c>
      <c r="H199" s="6">
        <v>0</v>
      </c>
      <c r="I199" s="6">
        <v>0</v>
      </c>
      <c r="J199" s="6">
        <v>0</v>
      </c>
      <c r="K199" s="6">
        <v>0</v>
      </c>
      <c r="L199" s="6">
        <v>0</v>
      </c>
      <c r="M199" s="6">
        <v>0</v>
      </c>
      <c r="N199" s="118"/>
      <c r="O199" s="82"/>
      <c r="P199" s="72"/>
      <c r="Q199" s="72"/>
      <c r="R199" s="72"/>
      <c r="S199" s="72"/>
      <c r="T199" s="72"/>
      <c r="U199" s="72"/>
      <c r="V199" s="72"/>
    </row>
    <row r="200" spans="1:22" s="10" customFormat="1" ht="15.75" customHeight="1">
      <c r="A200" s="64" t="s">
        <v>26</v>
      </c>
      <c r="B200" s="61" t="s">
        <v>103</v>
      </c>
      <c r="C200" s="58" t="s">
        <v>45</v>
      </c>
      <c r="D200" s="58" t="s">
        <v>64</v>
      </c>
      <c r="E200" s="93" t="s">
        <v>97</v>
      </c>
      <c r="F200" s="8" t="s">
        <v>14</v>
      </c>
      <c r="G200" s="6">
        <f t="shared" si="125"/>
        <v>932000</v>
      </c>
      <c r="H200" s="6">
        <f>SUM(H201:H202)</f>
        <v>127000</v>
      </c>
      <c r="I200" s="6">
        <f t="shared" ref="I200:M200" si="130">SUM(I201:I202)</f>
        <v>77000</v>
      </c>
      <c r="J200" s="6">
        <f t="shared" si="130"/>
        <v>77000</v>
      </c>
      <c r="K200" s="6">
        <f t="shared" si="130"/>
        <v>217000</v>
      </c>
      <c r="L200" s="6">
        <f t="shared" si="130"/>
        <v>217000</v>
      </c>
      <c r="M200" s="6">
        <f t="shared" si="130"/>
        <v>217000</v>
      </c>
      <c r="N200" s="161" t="s">
        <v>13</v>
      </c>
      <c r="O200" s="161" t="s">
        <v>13</v>
      </c>
      <c r="P200" s="161" t="s">
        <v>13</v>
      </c>
      <c r="Q200" s="161" t="s">
        <v>13</v>
      </c>
      <c r="R200" s="161" t="s">
        <v>13</v>
      </c>
      <c r="S200" s="161" t="s">
        <v>13</v>
      </c>
      <c r="T200" s="161" t="s">
        <v>13</v>
      </c>
      <c r="U200" s="161" t="s">
        <v>13</v>
      </c>
      <c r="V200" s="161" t="s">
        <v>13</v>
      </c>
    </row>
    <row r="201" spans="1:22" s="10" customFormat="1" ht="47.25">
      <c r="A201" s="65"/>
      <c r="B201" s="62"/>
      <c r="C201" s="59"/>
      <c r="D201" s="59"/>
      <c r="E201" s="93"/>
      <c r="F201" s="8" t="s">
        <v>163</v>
      </c>
      <c r="G201" s="6">
        <f t="shared" si="125"/>
        <v>932000</v>
      </c>
      <c r="H201" s="6">
        <f>H204</f>
        <v>127000</v>
      </c>
      <c r="I201" s="6">
        <f t="shared" ref="I201:M201" si="131">I204</f>
        <v>77000</v>
      </c>
      <c r="J201" s="6">
        <f t="shared" si="131"/>
        <v>77000</v>
      </c>
      <c r="K201" s="6">
        <f t="shared" si="131"/>
        <v>217000</v>
      </c>
      <c r="L201" s="6">
        <f t="shared" si="131"/>
        <v>217000</v>
      </c>
      <c r="M201" s="6">
        <f t="shared" si="131"/>
        <v>217000</v>
      </c>
      <c r="N201" s="162"/>
      <c r="O201" s="162"/>
      <c r="P201" s="162"/>
      <c r="Q201" s="162"/>
      <c r="R201" s="162"/>
      <c r="S201" s="162"/>
      <c r="T201" s="162"/>
      <c r="U201" s="162"/>
      <c r="V201" s="162"/>
    </row>
    <row r="202" spans="1:22" s="10" customFormat="1" ht="31.5">
      <c r="A202" s="66"/>
      <c r="B202" s="63"/>
      <c r="C202" s="60"/>
      <c r="D202" s="60"/>
      <c r="E202" s="93"/>
      <c r="F202" s="8" t="s">
        <v>154</v>
      </c>
      <c r="G202" s="6">
        <f t="shared" si="125"/>
        <v>0</v>
      </c>
      <c r="H202" s="6">
        <f>H205</f>
        <v>0</v>
      </c>
      <c r="I202" s="6">
        <f t="shared" ref="I202:M202" si="132">I205</f>
        <v>0</v>
      </c>
      <c r="J202" s="6">
        <f t="shared" si="132"/>
        <v>0</v>
      </c>
      <c r="K202" s="6">
        <f t="shared" si="132"/>
        <v>0</v>
      </c>
      <c r="L202" s="6">
        <f t="shared" si="132"/>
        <v>0</v>
      </c>
      <c r="M202" s="6">
        <f t="shared" si="132"/>
        <v>0</v>
      </c>
      <c r="N202" s="163"/>
      <c r="O202" s="163"/>
      <c r="P202" s="163"/>
      <c r="Q202" s="163"/>
      <c r="R202" s="163"/>
      <c r="S202" s="163"/>
      <c r="T202" s="163"/>
      <c r="U202" s="163"/>
      <c r="V202" s="163"/>
    </row>
    <row r="203" spans="1:22" s="10" customFormat="1" ht="30.75" customHeight="1">
      <c r="A203" s="64" t="s">
        <v>27</v>
      </c>
      <c r="B203" s="61" t="s">
        <v>104</v>
      </c>
      <c r="C203" s="58" t="s">
        <v>45</v>
      </c>
      <c r="D203" s="58" t="s">
        <v>64</v>
      </c>
      <c r="E203" s="93" t="s">
        <v>97</v>
      </c>
      <c r="F203" s="8" t="s">
        <v>14</v>
      </c>
      <c r="G203" s="6">
        <f t="shared" ref="G203:G214" si="133">SUM(H203:M203)</f>
        <v>932000</v>
      </c>
      <c r="H203" s="6">
        <f t="shared" ref="H203:M203" si="134">SUM(H204:H205)</f>
        <v>127000</v>
      </c>
      <c r="I203" s="6">
        <f t="shared" si="134"/>
        <v>77000</v>
      </c>
      <c r="J203" s="6">
        <f t="shared" si="134"/>
        <v>77000</v>
      </c>
      <c r="K203" s="6">
        <f t="shared" si="134"/>
        <v>217000</v>
      </c>
      <c r="L203" s="6">
        <f t="shared" si="134"/>
        <v>217000</v>
      </c>
      <c r="M203" s="6">
        <f t="shared" si="134"/>
        <v>217000</v>
      </c>
      <c r="N203" s="161" t="s">
        <v>13</v>
      </c>
      <c r="O203" s="161" t="s">
        <v>13</v>
      </c>
      <c r="P203" s="161" t="s">
        <v>13</v>
      </c>
      <c r="Q203" s="161" t="s">
        <v>13</v>
      </c>
      <c r="R203" s="161" t="s">
        <v>13</v>
      </c>
      <c r="S203" s="161" t="s">
        <v>13</v>
      </c>
      <c r="T203" s="161" t="s">
        <v>13</v>
      </c>
      <c r="U203" s="161" t="s">
        <v>13</v>
      </c>
      <c r="V203" s="161" t="s">
        <v>13</v>
      </c>
    </row>
    <row r="204" spans="1:22" s="10" customFormat="1" ht="47.25">
      <c r="A204" s="65"/>
      <c r="B204" s="62"/>
      <c r="C204" s="59"/>
      <c r="D204" s="59"/>
      <c r="E204" s="93"/>
      <c r="F204" s="8" t="s">
        <v>163</v>
      </c>
      <c r="G204" s="6">
        <f t="shared" si="133"/>
        <v>932000</v>
      </c>
      <c r="H204" s="6">
        <f>H207+H210+H213</f>
        <v>127000</v>
      </c>
      <c r="I204" s="6">
        <f t="shared" ref="I204:M204" si="135">I207+I210+I213</f>
        <v>77000</v>
      </c>
      <c r="J204" s="6">
        <f t="shared" si="135"/>
        <v>77000</v>
      </c>
      <c r="K204" s="6">
        <f t="shared" si="135"/>
        <v>217000</v>
      </c>
      <c r="L204" s="6">
        <f t="shared" si="135"/>
        <v>217000</v>
      </c>
      <c r="M204" s="6">
        <f t="shared" si="135"/>
        <v>217000</v>
      </c>
      <c r="N204" s="162"/>
      <c r="O204" s="162"/>
      <c r="P204" s="162"/>
      <c r="Q204" s="162"/>
      <c r="R204" s="162"/>
      <c r="S204" s="162"/>
      <c r="T204" s="162"/>
      <c r="U204" s="162"/>
      <c r="V204" s="162"/>
    </row>
    <row r="205" spans="1:22" s="10" customFormat="1" ht="31.5">
      <c r="A205" s="66"/>
      <c r="B205" s="63"/>
      <c r="C205" s="60"/>
      <c r="D205" s="60"/>
      <c r="E205" s="93"/>
      <c r="F205" s="8" t="s">
        <v>154</v>
      </c>
      <c r="G205" s="6">
        <f t="shared" si="133"/>
        <v>0</v>
      </c>
      <c r="H205" s="6">
        <v>0</v>
      </c>
      <c r="I205" s="6">
        <v>0</v>
      </c>
      <c r="J205" s="6">
        <v>0</v>
      </c>
      <c r="K205" s="6">
        <v>0</v>
      </c>
      <c r="L205" s="6">
        <v>0</v>
      </c>
      <c r="M205" s="6">
        <v>0</v>
      </c>
      <c r="N205" s="163"/>
      <c r="O205" s="163"/>
      <c r="P205" s="163"/>
      <c r="Q205" s="163"/>
      <c r="R205" s="163"/>
      <c r="S205" s="163"/>
      <c r="T205" s="163"/>
      <c r="U205" s="163"/>
      <c r="V205" s="163"/>
    </row>
    <row r="206" spans="1:22" s="10" customFormat="1" ht="84.75" customHeight="1">
      <c r="A206" s="64" t="s">
        <v>123</v>
      </c>
      <c r="B206" s="61" t="s">
        <v>113</v>
      </c>
      <c r="C206" s="58" t="s">
        <v>45</v>
      </c>
      <c r="D206" s="58" t="s">
        <v>64</v>
      </c>
      <c r="E206" s="93" t="s">
        <v>97</v>
      </c>
      <c r="F206" s="8" t="s">
        <v>14</v>
      </c>
      <c r="G206" s="6">
        <f t="shared" si="133"/>
        <v>312000</v>
      </c>
      <c r="H206" s="6">
        <f t="shared" ref="H206:M206" si="136">SUM(H207:H208)</f>
        <v>47000</v>
      </c>
      <c r="I206" s="6">
        <f t="shared" si="136"/>
        <v>47000</v>
      </c>
      <c r="J206" s="6">
        <f t="shared" si="136"/>
        <v>47000</v>
      </c>
      <c r="K206" s="6">
        <f t="shared" si="136"/>
        <v>57000</v>
      </c>
      <c r="L206" s="6">
        <f t="shared" si="136"/>
        <v>57000</v>
      </c>
      <c r="M206" s="6">
        <f t="shared" si="136"/>
        <v>57000</v>
      </c>
      <c r="N206" s="49" t="s">
        <v>116</v>
      </c>
      <c r="O206" s="161" t="s">
        <v>21</v>
      </c>
      <c r="P206" s="161">
        <f>SUM(Q206:V208)</f>
        <v>12</v>
      </c>
      <c r="Q206" s="161">
        <v>2</v>
      </c>
      <c r="R206" s="161">
        <v>2</v>
      </c>
      <c r="S206" s="161">
        <v>2</v>
      </c>
      <c r="T206" s="161">
        <v>2</v>
      </c>
      <c r="U206" s="161">
        <v>2</v>
      </c>
      <c r="V206" s="161">
        <v>2</v>
      </c>
    </row>
    <row r="207" spans="1:22" s="10" customFormat="1" ht="84.75" customHeight="1">
      <c r="A207" s="65"/>
      <c r="B207" s="62"/>
      <c r="C207" s="59"/>
      <c r="D207" s="59"/>
      <c r="E207" s="93"/>
      <c r="F207" s="8" t="s">
        <v>163</v>
      </c>
      <c r="G207" s="6">
        <f t="shared" si="133"/>
        <v>312000</v>
      </c>
      <c r="H207" s="6">
        <v>47000</v>
      </c>
      <c r="I207" s="6">
        <v>47000</v>
      </c>
      <c r="J207" s="6">
        <v>47000</v>
      </c>
      <c r="K207" s="6">
        <v>57000</v>
      </c>
      <c r="L207" s="6">
        <v>57000</v>
      </c>
      <c r="M207" s="6">
        <v>57000</v>
      </c>
      <c r="N207" s="50"/>
      <c r="O207" s="162"/>
      <c r="P207" s="162"/>
      <c r="Q207" s="162"/>
      <c r="R207" s="162"/>
      <c r="S207" s="162"/>
      <c r="T207" s="162"/>
      <c r="U207" s="162"/>
      <c r="V207" s="162"/>
    </row>
    <row r="208" spans="1:22" s="10" customFormat="1" ht="84.75" customHeight="1">
      <c r="A208" s="66"/>
      <c r="B208" s="63"/>
      <c r="C208" s="60"/>
      <c r="D208" s="60"/>
      <c r="E208" s="93"/>
      <c r="F208" s="8" t="s">
        <v>154</v>
      </c>
      <c r="G208" s="6">
        <f t="shared" si="133"/>
        <v>0</v>
      </c>
      <c r="H208" s="6">
        <v>0</v>
      </c>
      <c r="I208" s="6">
        <v>0</v>
      </c>
      <c r="J208" s="6">
        <v>0</v>
      </c>
      <c r="K208" s="6">
        <v>0</v>
      </c>
      <c r="L208" s="6">
        <v>0</v>
      </c>
      <c r="M208" s="6">
        <v>0</v>
      </c>
      <c r="N208" s="51"/>
      <c r="O208" s="163"/>
      <c r="P208" s="163"/>
      <c r="Q208" s="163"/>
      <c r="R208" s="163"/>
      <c r="S208" s="163"/>
      <c r="T208" s="163"/>
      <c r="U208" s="163"/>
      <c r="V208" s="163"/>
    </row>
    <row r="209" spans="1:22" s="10" customFormat="1" ht="26.25" customHeight="1">
      <c r="A209" s="64" t="s">
        <v>124</v>
      </c>
      <c r="B209" s="61" t="s">
        <v>105</v>
      </c>
      <c r="C209" s="58" t="s">
        <v>45</v>
      </c>
      <c r="D209" s="58" t="s">
        <v>64</v>
      </c>
      <c r="E209" s="93" t="s">
        <v>97</v>
      </c>
      <c r="F209" s="8" t="s">
        <v>14</v>
      </c>
      <c r="G209" s="6">
        <f t="shared" si="133"/>
        <v>350000</v>
      </c>
      <c r="H209" s="6">
        <f t="shared" ref="H209:M209" si="137">SUM(H210:H211)</f>
        <v>50000</v>
      </c>
      <c r="I209" s="6">
        <f t="shared" si="137"/>
        <v>0</v>
      </c>
      <c r="J209" s="6">
        <f t="shared" si="137"/>
        <v>0</v>
      </c>
      <c r="K209" s="6">
        <f t="shared" si="137"/>
        <v>100000</v>
      </c>
      <c r="L209" s="6">
        <f t="shared" si="137"/>
        <v>100000</v>
      </c>
      <c r="M209" s="6">
        <f t="shared" si="137"/>
        <v>100000</v>
      </c>
      <c r="N209" s="116" t="s">
        <v>108</v>
      </c>
      <c r="O209" s="161" t="s">
        <v>21</v>
      </c>
      <c r="P209" s="174">
        <f t="shared" ref="P209:P212" si="138">SUM(Q209:V211)</f>
        <v>18</v>
      </c>
      <c r="Q209" s="70">
        <v>3</v>
      </c>
      <c r="R209" s="70">
        <v>3</v>
      </c>
      <c r="S209" s="70">
        <v>3</v>
      </c>
      <c r="T209" s="161">
        <v>3</v>
      </c>
      <c r="U209" s="161">
        <v>3</v>
      </c>
      <c r="V209" s="161">
        <v>3</v>
      </c>
    </row>
    <row r="210" spans="1:22" s="10" customFormat="1" ht="39" customHeight="1">
      <c r="A210" s="65"/>
      <c r="B210" s="62"/>
      <c r="C210" s="59"/>
      <c r="D210" s="59"/>
      <c r="E210" s="93"/>
      <c r="F210" s="8" t="s">
        <v>163</v>
      </c>
      <c r="G210" s="6">
        <f t="shared" si="133"/>
        <v>350000</v>
      </c>
      <c r="H210" s="6">
        <v>50000</v>
      </c>
      <c r="I210" s="6">
        <v>0</v>
      </c>
      <c r="J210" s="6">
        <v>0</v>
      </c>
      <c r="K210" s="6">
        <v>100000</v>
      </c>
      <c r="L210" s="6">
        <v>100000</v>
      </c>
      <c r="M210" s="6">
        <v>100000</v>
      </c>
      <c r="N210" s="117"/>
      <c r="O210" s="162"/>
      <c r="P210" s="175"/>
      <c r="Q210" s="71"/>
      <c r="R210" s="71"/>
      <c r="S210" s="71"/>
      <c r="T210" s="162"/>
      <c r="U210" s="162"/>
      <c r="V210" s="162"/>
    </row>
    <row r="211" spans="1:22" s="10" customFormat="1" ht="48.75" customHeight="1">
      <c r="A211" s="66"/>
      <c r="B211" s="63"/>
      <c r="C211" s="60"/>
      <c r="D211" s="60"/>
      <c r="E211" s="93"/>
      <c r="F211" s="8" t="s">
        <v>154</v>
      </c>
      <c r="G211" s="6">
        <f t="shared" si="133"/>
        <v>0</v>
      </c>
      <c r="H211" s="6">
        <v>0</v>
      </c>
      <c r="I211" s="6">
        <v>0</v>
      </c>
      <c r="J211" s="6">
        <v>0</v>
      </c>
      <c r="K211" s="6">
        <v>0</v>
      </c>
      <c r="L211" s="6">
        <v>0</v>
      </c>
      <c r="M211" s="6">
        <v>0</v>
      </c>
      <c r="N211" s="118"/>
      <c r="O211" s="163"/>
      <c r="P211" s="176"/>
      <c r="Q211" s="72"/>
      <c r="R211" s="72"/>
      <c r="S211" s="72"/>
      <c r="T211" s="163"/>
      <c r="U211" s="163"/>
      <c r="V211" s="163"/>
    </row>
    <row r="212" spans="1:22" s="10" customFormat="1" ht="29.25" customHeight="1">
      <c r="A212" s="64" t="s">
        <v>125</v>
      </c>
      <c r="B212" s="61" t="s">
        <v>106</v>
      </c>
      <c r="C212" s="58" t="s">
        <v>45</v>
      </c>
      <c r="D212" s="58" t="s">
        <v>64</v>
      </c>
      <c r="E212" s="93" t="s">
        <v>97</v>
      </c>
      <c r="F212" s="8" t="s">
        <v>14</v>
      </c>
      <c r="G212" s="6">
        <f t="shared" si="133"/>
        <v>270000</v>
      </c>
      <c r="H212" s="6">
        <f t="shared" ref="H212:M212" si="139">SUM(H213:H214)</f>
        <v>30000</v>
      </c>
      <c r="I212" s="6">
        <f t="shared" si="139"/>
        <v>30000</v>
      </c>
      <c r="J212" s="6">
        <f t="shared" si="139"/>
        <v>30000</v>
      </c>
      <c r="K212" s="6">
        <f t="shared" si="139"/>
        <v>60000</v>
      </c>
      <c r="L212" s="6">
        <f t="shared" si="139"/>
        <v>60000</v>
      </c>
      <c r="M212" s="6">
        <f t="shared" si="139"/>
        <v>60000</v>
      </c>
      <c r="N212" s="116" t="s">
        <v>109</v>
      </c>
      <c r="O212" s="161" t="s">
        <v>21</v>
      </c>
      <c r="P212" s="174">
        <f t="shared" si="138"/>
        <v>75</v>
      </c>
      <c r="Q212" s="70">
        <v>10</v>
      </c>
      <c r="R212" s="70">
        <v>11</v>
      </c>
      <c r="S212" s="70">
        <v>12</v>
      </c>
      <c r="T212" s="161">
        <v>13</v>
      </c>
      <c r="U212" s="161">
        <v>14</v>
      </c>
      <c r="V212" s="161">
        <v>15</v>
      </c>
    </row>
    <row r="213" spans="1:22" s="10" customFormat="1" ht="54.75" customHeight="1">
      <c r="A213" s="65"/>
      <c r="B213" s="62"/>
      <c r="C213" s="59"/>
      <c r="D213" s="59"/>
      <c r="E213" s="93"/>
      <c r="F213" s="8" t="s">
        <v>163</v>
      </c>
      <c r="G213" s="6">
        <f t="shared" si="133"/>
        <v>270000</v>
      </c>
      <c r="H213" s="6">
        <v>30000</v>
      </c>
      <c r="I213" s="6">
        <v>30000</v>
      </c>
      <c r="J213" s="6">
        <v>30000</v>
      </c>
      <c r="K213" s="6">
        <v>60000</v>
      </c>
      <c r="L213" s="6">
        <v>60000</v>
      </c>
      <c r="M213" s="6">
        <v>60000</v>
      </c>
      <c r="N213" s="117"/>
      <c r="O213" s="162"/>
      <c r="P213" s="175"/>
      <c r="Q213" s="71"/>
      <c r="R213" s="71"/>
      <c r="S213" s="71"/>
      <c r="T213" s="162"/>
      <c r="U213" s="162"/>
      <c r="V213" s="162"/>
    </row>
    <row r="214" spans="1:22" s="10" customFormat="1" ht="45" customHeight="1">
      <c r="A214" s="66"/>
      <c r="B214" s="63"/>
      <c r="C214" s="60"/>
      <c r="D214" s="60"/>
      <c r="E214" s="93"/>
      <c r="F214" s="8" t="s">
        <v>154</v>
      </c>
      <c r="G214" s="6">
        <f t="shared" si="133"/>
        <v>0</v>
      </c>
      <c r="H214" s="6">
        <v>0</v>
      </c>
      <c r="I214" s="6">
        <v>0</v>
      </c>
      <c r="J214" s="6">
        <v>0</v>
      </c>
      <c r="K214" s="6">
        <v>0</v>
      </c>
      <c r="L214" s="6">
        <v>0</v>
      </c>
      <c r="M214" s="6">
        <v>0</v>
      </c>
      <c r="N214" s="118"/>
      <c r="O214" s="163"/>
      <c r="P214" s="176"/>
      <c r="Q214" s="72"/>
      <c r="R214" s="72"/>
      <c r="S214" s="72"/>
      <c r="T214" s="163"/>
      <c r="U214" s="163"/>
      <c r="V214" s="163"/>
    </row>
    <row r="215" spans="1:22" s="10" customFormat="1" ht="15.75" hidden="1" customHeight="1">
      <c r="A215" s="29" t="s">
        <v>28</v>
      </c>
      <c r="B215" s="61" t="s">
        <v>167</v>
      </c>
      <c r="C215" s="58" t="s">
        <v>12</v>
      </c>
      <c r="D215" s="58" t="s">
        <v>45</v>
      </c>
      <c r="E215" s="58" t="s">
        <v>56</v>
      </c>
      <c r="F215" s="8" t="s">
        <v>14</v>
      </c>
      <c r="G215" s="6">
        <f t="shared" si="125"/>
        <v>0</v>
      </c>
      <c r="H215" s="6">
        <f>H216+H217</f>
        <v>0</v>
      </c>
      <c r="I215" s="6">
        <f>I216+I217</f>
        <v>0</v>
      </c>
      <c r="J215" s="6">
        <f>J216+J217</f>
        <v>0</v>
      </c>
      <c r="K215" s="6">
        <f>K216+K217</f>
        <v>0</v>
      </c>
      <c r="L215" s="6">
        <f>L216+L217</f>
        <v>0</v>
      </c>
      <c r="M215" s="6"/>
      <c r="N215" s="167" t="s">
        <v>53</v>
      </c>
      <c r="O215" s="80" t="s">
        <v>165</v>
      </c>
      <c r="P215" s="140"/>
      <c r="Q215" s="140"/>
      <c r="R215" s="140"/>
      <c r="S215" s="140"/>
      <c r="T215" s="140"/>
      <c r="U215" s="140"/>
      <c r="V215" s="164"/>
    </row>
    <row r="216" spans="1:22" s="10" customFormat="1" ht="47.25" hidden="1" customHeight="1">
      <c r="A216" s="30"/>
      <c r="B216" s="62"/>
      <c r="C216" s="88"/>
      <c r="D216" s="83"/>
      <c r="E216" s="59"/>
      <c r="F216" s="8" t="s">
        <v>163</v>
      </c>
      <c r="G216" s="6">
        <f t="shared" si="125"/>
        <v>0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  <c r="M216" s="6"/>
      <c r="N216" s="172"/>
      <c r="O216" s="81"/>
      <c r="P216" s="141"/>
      <c r="Q216" s="141"/>
      <c r="R216" s="141"/>
      <c r="S216" s="141"/>
      <c r="T216" s="141"/>
      <c r="U216" s="141"/>
      <c r="V216" s="165"/>
    </row>
    <row r="217" spans="1:22" s="10" customFormat="1" ht="31.5" hidden="1" customHeight="1">
      <c r="A217" s="31"/>
      <c r="B217" s="63"/>
      <c r="C217" s="89"/>
      <c r="D217" s="84"/>
      <c r="E217" s="60"/>
      <c r="F217" s="8" t="s">
        <v>154</v>
      </c>
      <c r="G217" s="6">
        <f t="shared" si="125"/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/>
      <c r="N217" s="173"/>
      <c r="O217" s="82"/>
      <c r="P217" s="142"/>
      <c r="Q217" s="142"/>
      <c r="R217" s="142"/>
      <c r="S217" s="142"/>
      <c r="T217" s="142"/>
      <c r="U217" s="142"/>
      <c r="V217" s="166"/>
    </row>
    <row r="218" spans="1:22" s="10" customFormat="1" ht="15.75">
      <c r="A218" s="49"/>
      <c r="B218" s="73" t="s">
        <v>107</v>
      </c>
      <c r="C218" s="58"/>
      <c r="D218" s="58"/>
      <c r="E218" s="58"/>
      <c r="F218" s="11" t="s">
        <v>14</v>
      </c>
      <c r="G218" s="7">
        <f>SUM(H218:M218)</f>
        <v>950000</v>
      </c>
      <c r="H218" s="7">
        <f>H219+H220</f>
        <v>130000</v>
      </c>
      <c r="I218" s="7">
        <f t="shared" ref="I218:L218" si="140">I219+I220</f>
        <v>80000</v>
      </c>
      <c r="J218" s="7">
        <f t="shared" si="140"/>
        <v>80000</v>
      </c>
      <c r="K218" s="7">
        <f t="shared" si="140"/>
        <v>220000</v>
      </c>
      <c r="L218" s="7">
        <f t="shared" si="140"/>
        <v>220000</v>
      </c>
      <c r="M218" s="7">
        <f>M219+M220</f>
        <v>220000</v>
      </c>
      <c r="N218" s="42" t="s">
        <v>13</v>
      </c>
      <c r="O218" s="42" t="s">
        <v>13</v>
      </c>
      <c r="P218" s="42" t="s">
        <v>13</v>
      </c>
      <c r="Q218" s="42" t="s">
        <v>13</v>
      </c>
      <c r="R218" s="42" t="s">
        <v>13</v>
      </c>
      <c r="S218" s="42" t="s">
        <v>13</v>
      </c>
      <c r="T218" s="42" t="s">
        <v>13</v>
      </c>
      <c r="U218" s="42" t="s">
        <v>13</v>
      </c>
      <c r="V218" s="42" t="s">
        <v>13</v>
      </c>
    </row>
    <row r="219" spans="1:22" s="10" customFormat="1" ht="47.25">
      <c r="A219" s="50"/>
      <c r="B219" s="73"/>
      <c r="C219" s="59"/>
      <c r="D219" s="59"/>
      <c r="E219" s="59"/>
      <c r="F219" s="11" t="s">
        <v>163</v>
      </c>
      <c r="G219" s="7">
        <f t="shared" si="125"/>
        <v>950000</v>
      </c>
      <c r="H219" s="7">
        <f t="shared" ref="H219:M220" si="141">H201+H192</f>
        <v>130000</v>
      </c>
      <c r="I219" s="7">
        <f t="shared" si="141"/>
        <v>80000</v>
      </c>
      <c r="J219" s="7">
        <f t="shared" si="141"/>
        <v>80000</v>
      </c>
      <c r="K219" s="7">
        <f t="shared" si="141"/>
        <v>220000</v>
      </c>
      <c r="L219" s="7">
        <f t="shared" si="141"/>
        <v>220000</v>
      </c>
      <c r="M219" s="7">
        <f t="shared" si="141"/>
        <v>220000</v>
      </c>
      <c r="N219" s="42" t="s">
        <v>13</v>
      </c>
      <c r="O219" s="42" t="s">
        <v>13</v>
      </c>
      <c r="P219" s="42" t="s">
        <v>13</v>
      </c>
      <c r="Q219" s="42" t="s">
        <v>13</v>
      </c>
      <c r="R219" s="42" t="s">
        <v>13</v>
      </c>
      <c r="S219" s="42" t="s">
        <v>13</v>
      </c>
      <c r="T219" s="42" t="s">
        <v>13</v>
      </c>
      <c r="U219" s="42" t="s">
        <v>13</v>
      </c>
      <c r="V219" s="42" t="s">
        <v>13</v>
      </c>
    </row>
    <row r="220" spans="1:22" s="10" customFormat="1" ht="31.5">
      <c r="A220" s="51"/>
      <c r="B220" s="73"/>
      <c r="C220" s="60"/>
      <c r="D220" s="60"/>
      <c r="E220" s="60"/>
      <c r="F220" s="11" t="s">
        <v>154</v>
      </c>
      <c r="G220" s="7">
        <f t="shared" si="125"/>
        <v>0</v>
      </c>
      <c r="H220" s="7">
        <f t="shared" si="141"/>
        <v>0</v>
      </c>
      <c r="I220" s="7">
        <f t="shared" si="141"/>
        <v>0</v>
      </c>
      <c r="J220" s="7">
        <f t="shared" si="141"/>
        <v>0</v>
      </c>
      <c r="K220" s="7">
        <f t="shared" si="141"/>
        <v>0</v>
      </c>
      <c r="L220" s="7">
        <f t="shared" si="141"/>
        <v>0</v>
      </c>
      <c r="M220" s="7">
        <f t="shared" si="141"/>
        <v>0</v>
      </c>
      <c r="N220" s="42" t="s">
        <v>13</v>
      </c>
      <c r="O220" s="42" t="s">
        <v>13</v>
      </c>
      <c r="P220" s="42" t="s">
        <v>13</v>
      </c>
      <c r="Q220" s="42" t="s">
        <v>13</v>
      </c>
      <c r="R220" s="42" t="s">
        <v>13</v>
      </c>
      <c r="S220" s="42" t="s">
        <v>13</v>
      </c>
      <c r="T220" s="42" t="s">
        <v>13</v>
      </c>
      <c r="U220" s="42" t="s">
        <v>13</v>
      </c>
      <c r="V220" s="42" t="s">
        <v>13</v>
      </c>
    </row>
    <row r="221" spans="1:22" s="10" customFormat="1" ht="15.75">
      <c r="A221" s="101" t="s">
        <v>17</v>
      </c>
      <c r="B221" s="102"/>
      <c r="C221" s="102"/>
      <c r="D221" s="102"/>
      <c r="E221" s="103"/>
      <c r="F221" s="11" t="s">
        <v>14</v>
      </c>
      <c r="G221" s="7">
        <f>SUM(H221:M221)</f>
        <v>260937412.88999999</v>
      </c>
      <c r="H221" s="7">
        <f>H222+H223</f>
        <v>40586753.479999997</v>
      </c>
      <c r="I221" s="7">
        <f t="shared" ref="I221:K221" si="142">I222+I223</f>
        <v>37289490.780000001</v>
      </c>
      <c r="J221" s="7">
        <f t="shared" si="142"/>
        <v>37231942.630000003</v>
      </c>
      <c r="K221" s="7">
        <f t="shared" si="142"/>
        <v>48609741</v>
      </c>
      <c r="L221" s="7">
        <f>L222+L223</f>
        <v>48609743</v>
      </c>
      <c r="M221" s="7">
        <f>M222+M223</f>
        <v>48609742</v>
      </c>
      <c r="N221" s="42" t="s">
        <v>13</v>
      </c>
      <c r="O221" s="42" t="s">
        <v>13</v>
      </c>
      <c r="P221" s="42" t="s">
        <v>13</v>
      </c>
      <c r="Q221" s="42" t="s">
        <v>13</v>
      </c>
      <c r="R221" s="42" t="s">
        <v>13</v>
      </c>
      <c r="S221" s="42" t="s">
        <v>13</v>
      </c>
      <c r="T221" s="42" t="s">
        <v>13</v>
      </c>
      <c r="U221" s="42" t="s">
        <v>13</v>
      </c>
      <c r="V221" s="42" t="s">
        <v>13</v>
      </c>
    </row>
    <row r="222" spans="1:22" s="10" customFormat="1" ht="47.25">
      <c r="A222" s="104"/>
      <c r="B222" s="105"/>
      <c r="C222" s="105"/>
      <c r="D222" s="105"/>
      <c r="E222" s="106"/>
      <c r="F222" s="11" t="s">
        <v>163</v>
      </c>
      <c r="G222" s="7">
        <f>SUM(H222:M222)</f>
        <v>259093873.81</v>
      </c>
      <c r="H222" s="7">
        <f t="shared" ref="H222:M223" si="143">H45+H59+H73+H173+H133+H156+H96+H110+H187+H219</f>
        <v>39991729.269999996</v>
      </c>
      <c r="I222" s="7">
        <f t="shared" si="143"/>
        <v>36636459.270000003</v>
      </c>
      <c r="J222" s="7">
        <f t="shared" si="143"/>
        <v>36636459.270000003</v>
      </c>
      <c r="K222" s="7">
        <f t="shared" si="143"/>
        <v>48609741</v>
      </c>
      <c r="L222" s="7">
        <f t="shared" si="143"/>
        <v>48609743</v>
      </c>
      <c r="M222" s="7">
        <f t="shared" si="143"/>
        <v>48609742</v>
      </c>
      <c r="N222" s="42" t="s">
        <v>13</v>
      </c>
      <c r="O222" s="42" t="s">
        <v>13</v>
      </c>
      <c r="P222" s="42" t="s">
        <v>13</v>
      </c>
      <c r="Q222" s="42" t="s">
        <v>13</v>
      </c>
      <c r="R222" s="42" t="s">
        <v>13</v>
      </c>
      <c r="S222" s="42" t="s">
        <v>13</v>
      </c>
      <c r="T222" s="42" t="s">
        <v>13</v>
      </c>
      <c r="U222" s="42" t="s">
        <v>13</v>
      </c>
      <c r="V222" s="42" t="s">
        <v>13</v>
      </c>
    </row>
    <row r="223" spans="1:22" s="5" customFormat="1" ht="31.5">
      <c r="A223" s="107"/>
      <c r="B223" s="108"/>
      <c r="C223" s="108"/>
      <c r="D223" s="108"/>
      <c r="E223" s="109"/>
      <c r="F223" s="11" t="s">
        <v>154</v>
      </c>
      <c r="G223" s="7">
        <f>SUM(H223:M223)</f>
        <v>1843539.08</v>
      </c>
      <c r="H223" s="7">
        <f t="shared" si="143"/>
        <v>595024.21</v>
      </c>
      <c r="I223" s="7">
        <f t="shared" si="143"/>
        <v>653031.51</v>
      </c>
      <c r="J223" s="7">
        <f t="shared" si="143"/>
        <v>595483.36</v>
      </c>
      <c r="K223" s="7">
        <f t="shared" si="143"/>
        <v>0</v>
      </c>
      <c r="L223" s="7">
        <f t="shared" si="143"/>
        <v>0</v>
      </c>
      <c r="M223" s="7">
        <f t="shared" si="143"/>
        <v>0</v>
      </c>
      <c r="N223" s="42" t="s">
        <v>13</v>
      </c>
      <c r="O223" s="42" t="s">
        <v>13</v>
      </c>
      <c r="P223" s="42" t="s">
        <v>13</v>
      </c>
      <c r="Q223" s="42" t="s">
        <v>13</v>
      </c>
      <c r="R223" s="42" t="s">
        <v>13</v>
      </c>
      <c r="S223" s="42" t="s">
        <v>13</v>
      </c>
      <c r="T223" s="42" t="s">
        <v>13</v>
      </c>
      <c r="U223" s="42" t="s">
        <v>13</v>
      </c>
      <c r="V223" s="42" t="s">
        <v>13</v>
      </c>
    </row>
    <row r="224" spans="1:22">
      <c r="N224" s="5"/>
      <c r="O224" s="45"/>
      <c r="P224" s="5"/>
      <c r="Q224" s="5"/>
      <c r="R224" s="5"/>
      <c r="S224" s="5"/>
      <c r="T224" s="5"/>
      <c r="U224" s="5"/>
      <c r="V224" s="5"/>
    </row>
    <row r="225" spans="14:22">
      <c r="N225" s="5"/>
      <c r="O225" s="45"/>
      <c r="P225" s="5"/>
      <c r="Q225" s="5"/>
      <c r="R225" s="5"/>
      <c r="S225" s="5"/>
      <c r="T225" s="5"/>
      <c r="U225" s="5"/>
      <c r="V225" s="5"/>
    </row>
    <row r="226" spans="14:22">
      <c r="N226" s="5"/>
      <c r="O226" s="45"/>
      <c r="P226" s="5"/>
      <c r="Q226" s="5"/>
      <c r="R226" s="5"/>
      <c r="S226" s="5"/>
      <c r="T226" s="5"/>
      <c r="U226" s="5"/>
      <c r="V226" s="5"/>
    </row>
    <row r="227" spans="14:22">
      <c r="N227" s="5"/>
      <c r="O227" s="45"/>
      <c r="P227" s="5"/>
      <c r="Q227" s="5"/>
      <c r="R227" s="5"/>
      <c r="S227" s="5"/>
      <c r="T227" s="5"/>
      <c r="U227" s="5"/>
      <c r="V227" s="5"/>
    </row>
    <row r="228" spans="14:22">
      <c r="N228" s="5"/>
      <c r="O228" s="45"/>
      <c r="P228" s="5"/>
      <c r="Q228" s="5"/>
      <c r="R228" s="5"/>
      <c r="S228" s="5"/>
      <c r="T228" s="5"/>
      <c r="U228" s="5"/>
      <c r="V228" s="5"/>
    </row>
    <row r="229" spans="14:22">
      <c r="N229" s="5"/>
      <c r="O229" s="45"/>
      <c r="P229" s="5"/>
      <c r="Q229" s="5"/>
      <c r="R229" s="5"/>
      <c r="S229" s="5"/>
      <c r="T229" s="5"/>
      <c r="U229" s="5"/>
      <c r="V229" s="5"/>
    </row>
    <row r="230" spans="14:22">
      <c r="N230" s="5"/>
      <c r="O230" s="45"/>
      <c r="P230" s="5"/>
      <c r="Q230" s="5"/>
      <c r="R230" s="5"/>
      <c r="S230" s="5"/>
      <c r="T230" s="5"/>
      <c r="U230" s="5"/>
      <c r="V230" s="5"/>
    </row>
    <row r="231" spans="14:22">
      <c r="N231" s="5"/>
      <c r="O231" s="45"/>
      <c r="P231" s="5"/>
      <c r="Q231" s="5"/>
      <c r="R231" s="5"/>
      <c r="S231" s="5"/>
      <c r="T231" s="5"/>
      <c r="U231" s="5"/>
      <c r="V231" s="5"/>
    </row>
    <row r="232" spans="14:22">
      <c r="N232" s="5"/>
      <c r="O232" s="45"/>
      <c r="P232" s="5"/>
      <c r="Q232" s="5"/>
      <c r="R232" s="5"/>
      <c r="S232" s="5"/>
      <c r="T232" s="5"/>
      <c r="U232" s="5"/>
      <c r="V232" s="5"/>
    </row>
    <row r="233" spans="14:22">
      <c r="N233" s="5"/>
      <c r="O233" s="45"/>
      <c r="P233" s="5"/>
      <c r="Q233" s="5"/>
      <c r="R233" s="5"/>
      <c r="S233" s="5"/>
      <c r="T233" s="5"/>
      <c r="U233" s="5"/>
      <c r="V233" s="5"/>
    </row>
    <row r="234" spans="14:22">
      <c r="N234" s="5"/>
      <c r="O234" s="45"/>
      <c r="P234" s="5"/>
      <c r="Q234" s="5"/>
      <c r="R234" s="5"/>
      <c r="S234" s="5"/>
      <c r="T234" s="5"/>
      <c r="U234" s="5"/>
      <c r="V234" s="5"/>
    </row>
    <row r="235" spans="14:22">
      <c r="N235" s="5"/>
      <c r="O235" s="45"/>
      <c r="P235" s="5"/>
      <c r="Q235" s="5"/>
      <c r="R235" s="5"/>
      <c r="S235" s="5"/>
      <c r="T235" s="5"/>
      <c r="U235" s="5"/>
      <c r="V235" s="5"/>
    </row>
    <row r="236" spans="14:22">
      <c r="N236" s="5"/>
      <c r="O236" s="45"/>
      <c r="P236" s="5"/>
      <c r="Q236" s="5"/>
      <c r="R236" s="5"/>
      <c r="S236" s="5"/>
      <c r="T236" s="5"/>
      <c r="U236" s="5"/>
      <c r="V236" s="5"/>
    </row>
    <row r="237" spans="14:22">
      <c r="N237" s="5"/>
      <c r="O237" s="45"/>
      <c r="P237" s="5"/>
      <c r="Q237" s="5"/>
      <c r="R237" s="5"/>
      <c r="S237" s="5"/>
      <c r="T237" s="5"/>
      <c r="U237" s="5"/>
      <c r="V237" s="5"/>
    </row>
    <row r="238" spans="14:22">
      <c r="N238" s="5"/>
      <c r="O238" s="45"/>
      <c r="P238" s="5"/>
      <c r="Q238" s="5"/>
      <c r="R238" s="5"/>
      <c r="S238" s="5"/>
      <c r="T238" s="5"/>
      <c r="U238" s="5"/>
      <c r="V238" s="5"/>
    </row>
    <row r="239" spans="14:22">
      <c r="N239" s="5"/>
      <c r="O239" s="45"/>
      <c r="P239" s="5"/>
      <c r="Q239" s="5"/>
      <c r="R239" s="5"/>
      <c r="S239" s="5"/>
      <c r="T239" s="5"/>
      <c r="U239" s="5"/>
      <c r="V239" s="5"/>
    </row>
    <row r="240" spans="14:22">
      <c r="N240" s="5"/>
      <c r="O240" s="45"/>
      <c r="P240" s="5"/>
      <c r="Q240" s="5"/>
      <c r="R240" s="5"/>
      <c r="S240" s="5"/>
      <c r="T240" s="5"/>
      <c r="U240" s="5"/>
      <c r="V240" s="5"/>
    </row>
    <row r="241" spans="14:22">
      <c r="N241" s="5"/>
      <c r="O241" s="45"/>
      <c r="P241" s="5"/>
      <c r="Q241" s="5"/>
      <c r="R241" s="5"/>
      <c r="S241" s="5"/>
      <c r="T241" s="5"/>
      <c r="U241" s="5"/>
      <c r="V241" s="5"/>
    </row>
  </sheetData>
  <mergeCells count="759">
    <mergeCell ref="V92:V94"/>
    <mergeCell ref="A135:B135"/>
    <mergeCell ref="U129:U131"/>
    <mergeCell ref="V129:V131"/>
    <mergeCell ref="V117:V119"/>
    <mergeCell ref="C120:C122"/>
    <mergeCell ref="D120:D122"/>
    <mergeCell ref="E120:E122"/>
    <mergeCell ref="N120:N122"/>
    <mergeCell ref="C126:C128"/>
    <mergeCell ref="D126:D128"/>
    <mergeCell ref="E126:E128"/>
    <mergeCell ref="N126:N128"/>
    <mergeCell ref="O126:O128"/>
    <mergeCell ref="P126:P128"/>
    <mergeCell ref="Q126:Q128"/>
    <mergeCell ref="R126:R128"/>
    <mergeCell ref="A132:A134"/>
    <mergeCell ref="B132:B134"/>
    <mergeCell ref="B83:B85"/>
    <mergeCell ref="A92:A94"/>
    <mergeCell ref="B92:B94"/>
    <mergeCell ref="B166:B168"/>
    <mergeCell ref="A176:B176"/>
    <mergeCell ref="A172:A174"/>
    <mergeCell ref="B172:B174"/>
    <mergeCell ref="A86:A88"/>
    <mergeCell ref="A136:B136"/>
    <mergeCell ref="A129:A131"/>
    <mergeCell ref="B120:B122"/>
    <mergeCell ref="A126:A128"/>
    <mergeCell ref="B126:B128"/>
    <mergeCell ref="A120:A122"/>
    <mergeCell ref="E197:E199"/>
    <mergeCell ref="N197:N199"/>
    <mergeCell ref="O197:O199"/>
    <mergeCell ref="P197:P199"/>
    <mergeCell ref="Q197:Q199"/>
    <mergeCell ref="N209:N211"/>
    <mergeCell ref="O209:O211"/>
    <mergeCell ref="P209:P211"/>
    <mergeCell ref="Q209:Q211"/>
    <mergeCell ref="N206:N208"/>
    <mergeCell ref="O206:O208"/>
    <mergeCell ref="P206:P208"/>
    <mergeCell ref="Q206:Q208"/>
    <mergeCell ref="N203:N205"/>
    <mergeCell ref="O203:O205"/>
    <mergeCell ref="P203:P205"/>
    <mergeCell ref="V203:V205"/>
    <mergeCell ref="A218:A220"/>
    <mergeCell ref="B218:B220"/>
    <mergeCell ref="C218:C220"/>
    <mergeCell ref="D218:D220"/>
    <mergeCell ref="A203:A205"/>
    <mergeCell ref="B203:B205"/>
    <mergeCell ref="C203:C205"/>
    <mergeCell ref="D203:D205"/>
    <mergeCell ref="E203:E205"/>
    <mergeCell ref="A206:A208"/>
    <mergeCell ref="B206:B208"/>
    <mergeCell ref="C206:C208"/>
    <mergeCell ref="D206:D208"/>
    <mergeCell ref="E206:E208"/>
    <mergeCell ref="A209:A211"/>
    <mergeCell ref="B209:B211"/>
    <mergeCell ref="C209:C211"/>
    <mergeCell ref="D209:D211"/>
    <mergeCell ref="N212:N214"/>
    <mergeCell ref="O212:O214"/>
    <mergeCell ref="P212:P214"/>
    <mergeCell ref="Q212:Q214"/>
    <mergeCell ref="E218:E220"/>
    <mergeCell ref="A212:A214"/>
    <mergeCell ref="B212:B214"/>
    <mergeCell ref="C212:C214"/>
    <mergeCell ref="D212:D214"/>
    <mergeCell ref="B215:B217"/>
    <mergeCell ref="C215:C217"/>
    <mergeCell ref="D215:D217"/>
    <mergeCell ref="E215:E217"/>
    <mergeCell ref="E212:E214"/>
    <mergeCell ref="V206:V208"/>
    <mergeCell ref="S209:S211"/>
    <mergeCell ref="T209:T211"/>
    <mergeCell ref="U209:U211"/>
    <mergeCell ref="V209:V211"/>
    <mergeCell ref="N215:N217"/>
    <mergeCell ref="O215:O217"/>
    <mergeCell ref="P215:P217"/>
    <mergeCell ref="Q215:Q217"/>
    <mergeCell ref="R215:R217"/>
    <mergeCell ref="S215:S217"/>
    <mergeCell ref="T215:T217"/>
    <mergeCell ref="U215:U217"/>
    <mergeCell ref="V215:V217"/>
    <mergeCell ref="V212:V214"/>
    <mergeCell ref="Q191:Q193"/>
    <mergeCell ref="R191:R193"/>
    <mergeCell ref="S191:S193"/>
    <mergeCell ref="T191:T193"/>
    <mergeCell ref="U191:U193"/>
    <mergeCell ref="V191:V193"/>
    <mergeCell ref="R197:R199"/>
    <mergeCell ref="S197:S199"/>
    <mergeCell ref="T197:T199"/>
    <mergeCell ref="U197:U199"/>
    <mergeCell ref="V197:V199"/>
    <mergeCell ref="V194:V196"/>
    <mergeCell ref="U194:U196"/>
    <mergeCell ref="T194:T196"/>
    <mergeCell ref="S194:S196"/>
    <mergeCell ref="R200:R202"/>
    <mergeCell ref="S200:S202"/>
    <mergeCell ref="T200:T202"/>
    <mergeCell ref="U200:U202"/>
    <mergeCell ref="V200:V202"/>
    <mergeCell ref="R209:R211"/>
    <mergeCell ref="R206:R208"/>
    <mergeCell ref="S206:S208"/>
    <mergeCell ref="E200:E202"/>
    <mergeCell ref="N200:N202"/>
    <mergeCell ref="O200:O202"/>
    <mergeCell ref="P200:P202"/>
    <mergeCell ref="Q200:Q202"/>
    <mergeCell ref="R212:R214"/>
    <mergeCell ref="S212:S214"/>
    <mergeCell ref="T212:T214"/>
    <mergeCell ref="U212:U214"/>
    <mergeCell ref="T206:T208"/>
    <mergeCell ref="U206:U208"/>
    <mergeCell ref="E209:E211"/>
    <mergeCell ref="Q203:Q205"/>
    <mergeCell ref="R203:R205"/>
    <mergeCell ref="S203:S205"/>
    <mergeCell ref="T203:T205"/>
    <mergeCell ref="U203:U205"/>
    <mergeCell ref="A149:A151"/>
    <mergeCell ref="D180:D182"/>
    <mergeCell ref="D172:D174"/>
    <mergeCell ref="A159:B159"/>
    <mergeCell ref="A160:A162"/>
    <mergeCell ref="B160:B162"/>
    <mergeCell ref="C160:C162"/>
    <mergeCell ref="A200:A202"/>
    <mergeCell ref="B200:B202"/>
    <mergeCell ref="C200:C202"/>
    <mergeCell ref="D200:D202"/>
    <mergeCell ref="A197:A199"/>
    <mergeCell ref="B197:B199"/>
    <mergeCell ref="C197:C199"/>
    <mergeCell ref="D197:D199"/>
    <mergeCell ref="A158:B158"/>
    <mergeCell ref="A175:B175"/>
    <mergeCell ref="A189:B189"/>
    <mergeCell ref="B177:B179"/>
    <mergeCell ref="A190:B190"/>
    <mergeCell ref="B191:B193"/>
    <mergeCell ref="C191:C193"/>
    <mergeCell ref="D191:D193"/>
    <mergeCell ref="E191:E193"/>
    <mergeCell ref="N191:N193"/>
    <mergeCell ref="O191:O193"/>
    <mergeCell ref="P191:P193"/>
    <mergeCell ref="A155:A157"/>
    <mergeCell ref="B155:B157"/>
    <mergeCell ref="C155:C157"/>
    <mergeCell ref="D155:D157"/>
    <mergeCell ref="A180:A182"/>
    <mergeCell ref="B180:B182"/>
    <mergeCell ref="C180:C182"/>
    <mergeCell ref="A191:A193"/>
    <mergeCell ref="V149:V151"/>
    <mergeCell ref="B152:B154"/>
    <mergeCell ref="C152:C154"/>
    <mergeCell ref="D152:D154"/>
    <mergeCell ref="E152:E154"/>
    <mergeCell ref="N152:N154"/>
    <mergeCell ref="O152:O154"/>
    <mergeCell ref="P152:P154"/>
    <mergeCell ref="Q152:Q154"/>
    <mergeCell ref="R152:R154"/>
    <mergeCell ref="S152:S154"/>
    <mergeCell ref="T152:T154"/>
    <mergeCell ref="U152:U154"/>
    <mergeCell ref="V152:V154"/>
    <mergeCell ref="B149:B151"/>
    <mergeCell ref="C149:C151"/>
    <mergeCell ref="D149:D151"/>
    <mergeCell ref="E149:E151"/>
    <mergeCell ref="N149:N151"/>
    <mergeCell ref="O149:O151"/>
    <mergeCell ref="P149:P151"/>
    <mergeCell ref="Q149:Q151"/>
    <mergeCell ref="R149:R151"/>
    <mergeCell ref="S149:S151"/>
    <mergeCell ref="V143:V145"/>
    <mergeCell ref="A146:A148"/>
    <mergeCell ref="B146:B148"/>
    <mergeCell ref="C146:C148"/>
    <mergeCell ref="D146:D148"/>
    <mergeCell ref="E146:E148"/>
    <mergeCell ref="N146:N148"/>
    <mergeCell ref="O146:O148"/>
    <mergeCell ref="P146:P148"/>
    <mergeCell ref="Q146:Q148"/>
    <mergeCell ref="R146:R148"/>
    <mergeCell ref="S146:S148"/>
    <mergeCell ref="T146:T148"/>
    <mergeCell ref="U146:U148"/>
    <mergeCell ref="V146:V148"/>
    <mergeCell ref="A143:A145"/>
    <mergeCell ref="B143:B145"/>
    <mergeCell ref="C143:C145"/>
    <mergeCell ref="D143:D145"/>
    <mergeCell ref="E143:E145"/>
    <mergeCell ref="N143:N145"/>
    <mergeCell ref="O143:O145"/>
    <mergeCell ref="R143:R145"/>
    <mergeCell ref="S143:S145"/>
    <mergeCell ref="V137:V139"/>
    <mergeCell ref="A140:A142"/>
    <mergeCell ref="B140:B142"/>
    <mergeCell ref="C140:C142"/>
    <mergeCell ref="D140:D142"/>
    <mergeCell ref="E140:E142"/>
    <mergeCell ref="N140:N142"/>
    <mergeCell ref="O140:O142"/>
    <mergeCell ref="P140:P142"/>
    <mergeCell ref="Q140:Q142"/>
    <mergeCell ref="R140:R142"/>
    <mergeCell ref="S140:S142"/>
    <mergeCell ref="T140:T142"/>
    <mergeCell ref="U140:U142"/>
    <mergeCell ref="V140:V142"/>
    <mergeCell ref="A137:A139"/>
    <mergeCell ref="B137:B139"/>
    <mergeCell ref="C137:C139"/>
    <mergeCell ref="D137:D139"/>
    <mergeCell ref="E137:E139"/>
    <mergeCell ref="N137:N139"/>
    <mergeCell ref="O137:O139"/>
    <mergeCell ref="Q137:Q139"/>
    <mergeCell ref="R137:R139"/>
    <mergeCell ref="V126:V128"/>
    <mergeCell ref="D129:D131"/>
    <mergeCell ref="R29:R31"/>
    <mergeCell ref="S29:S31"/>
    <mergeCell ref="O29:O31"/>
    <mergeCell ref="D117:D119"/>
    <mergeCell ref="E117:E119"/>
    <mergeCell ref="N117:N119"/>
    <mergeCell ref="V49:V51"/>
    <mergeCell ref="V52:V54"/>
    <mergeCell ref="T49:T51"/>
    <mergeCell ref="O55:O57"/>
    <mergeCell ref="P55:P57"/>
    <mergeCell ref="D114:D116"/>
    <mergeCell ref="E114:E116"/>
    <mergeCell ref="R114:R116"/>
    <mergeCell ref="S114:S116"/>
    <mergeCell ref="T114:T116"/>
    <mergeCell ref="U49:U51"/>
    <mergeCell ref="T52:T54"/>
    <mergeCell ref="N114:N116"/>
    <mergeCell ref="O92:O94"/>
    <mergeCell ref="P92:P94"/>
    <mergeCell ref="Q92:Q94"/>
    <mergeCell ref="S41:S43"/>
    <mergeCell ref="T41:T43"/>
    <mergeCell ref="U41:U43"/>
    <mergeCell ref="V41:V43"/>
    <mergeCell ref="Q41:Q43"/>
    <mergeCell ref="U83:U85"/>
    <mergeCell ref="V83:V85"/>
    <mergeCell ref="N86:N88"/>
    <mergeCell ref="O83:O85"/>
    <mergeCell ref="Q86:Q88"/>
    <mergeCell ref="Q83:Q85"/>
    <mergeCell ref="S83:S85"/>
    <mergeCell ref="U86:U88"/>
    <mergeCell ref="N55:N57"/>
    <mergeCell ref="N83:N85"/>
    <mergeCell ref="V26:V28"/>
    <mergeCell ref="V38:V40"/>
    <mergeCell ref="V32:V34"/>
    <mergeCell ref="S32:S34"/>
    <mergeCell ref="T32:T34"/>
    <mergeCell ref="U32:U34"/>
    <mergeCell ref="V29:V31"/>
    <mergeCell ref="T29:T31"/>
    <mergeCell ref="T38:T40"/>
    <mergeCell ref="U38:U40"/>
    <mergeCell ref="U35:U37"/>
    <mergeCell ref="U29:U31"/>
    <mergeCell ref="T26:T28"/>
    <mergeCell ref="U26:U28"/>
    <mergeCell ref="S35:S37"/>
    <mergeCell ref="T35:T37"/>
    <mergeCell ref="V35:V37"/>
    <mergeCell ref="P23:P25"/>
    <mergeCell ref="Q23:Q25"/>
    <mergeCell ref="R23:R25"/>
    <mergeCell ref="S23:S25"/>
    <mergeCell ref="T23:T25"/>
    <mergeCell ref="U23:U25"/>
    <mergeCell ref="V23:V25"/>
    <mergeCell ref="V20:V22"/>
    <mergeCell ref="O23:O25"/>
    <mergeCell ref="S17:S19"/>
    <mergeCell ref="T17:T19"/>
    <mergeCell ref="U17:U19"/>
    <mergeCell ref="U14:U16"/>
    <mergeCell ref="V17:V19"/>
    <mergeCell ref="O20:O22"/>
    <mergeCell ref="P20:P22"/>
    <mergeCell ref="Q20:Q22"/>
    <mergeCell ref="R20:R22"/>
    <mergeCell ref="S20:S22"/>
    <mergeCell ref="T20:T22"/>
    <mergeCell ref="U20:U22"/>
    <mergeCell ref="V14:V16"/>
    <mergeCell ref="P14:P16"/>
    <mergeCell ref="N14:N16"/>
    <mergeCell ref="S14:S16"/>
    <mergeCell ref="T14:T16"/>
    <mergeCell ref="N26:N28"/>
    <mergeCell ref="Q29:Q31"/>
    <mergeCell ref="Q35:Q37"/>
    <mergeCell ref="R35:R37"/>
    <mergeCell ref="R38:R40"/>
    <mergeCell ref="R41:R43"/>
    <mergeCell ref="R26:R28"/>
    <mergeCell ref="S26:S28"/>
    <mergeCell ref="Q38:Q40"/>
    <mergeCell ref="O32:O34"/>
    <mergeCell ref="P32:P34"/>
    <mergeCell ref="Q32:Q34"/>
    <mergeCell ref="R32:R34"/>
    <mergeCell ref="Q14:Q16"/>
    <mergeCell ref="O17:O19"/>
    <mergeCell ref="P17:P19"/>
    <mergeCell ref="Q17:Q19"/>
    <mergeCell ref="R17:R19"/>
    <mergeCell ref="P29:P31"/>
    <mergeCell ref="S38:S40"/>
    <mergeCell ref="O26:O28"/>
    <mergeCell ref="O11:O13"/>
    <mergeCell ref="P11:P13"/>
    <mergeCell ref="R11:R13"/>
    <mergeCell ref="G4:M4"/>
    <mergeCell ref="N4:N6"/>
    <mergeCell ref="Q11:Q13"/>
    <mergeCell ref="P1:V1"/>
    <mergeCell ref="N11:N13"/>
    <mergeCell ref="S11:S13"/>
    <mergeCell ref="T11:T13"/>
    <mergeCell ref="U11:U13"/>
    <mergeCell ref="V11:V13"/>
    <mergeCell ref="O4:O6"/>
    <mergeCell ref="Q5:V5"/>
    <mergeCell ref="G5:G6"/>
    <mergeCell ref="H5:M5"/>
    <mergeCell ref="A3:A6"/>
    <mergeCell ref="A9:B9"/>
    <mergeCell ref="A10:B10"/>
    <mergeCell ref="B3:B6"/>
    <mergeCell ref="C3:D3"/>
    <mergeCell ref="E3:E6"/>
    <mergeCell ref="D4:D6"/>
    <mergeCell ref="P4:V4"/>
    <mergeCell ref="F4:F6"/>
    <mergeCell ref="F3:M3"/>
    <mergeCell ref="N3:V3"/>
    <mergeCell ref="P5:P6"/>
    <mergeCell ref="B11:B13"/>
    <mergeCell ref="C11:C13"/>
    <mergeCell ref="D11:D13"/>
    <mergeCell ref="A2:V2"/>
    <mergeCell ref="E11:E13"/>
    <mergeCell ref="A11:A13"/>
    <mergeCell ref="C4:C6"/>
    <mergeCell ref="A8:B8"/>
    <mergeCell ref="D23:D25"/>
    <mergeCell ref="E23:E25"/>
    <mergeCell ref="A23:A25"/>
    <mergeCell ref="B23:B25"/>
    <mergeCell ref="C23:C25"/>
    <mergeCell ref="R14:R16"/>
    <mergeCell ref="A20:A22"/>
    <mergeCell ref="D17:D19"/>
    <mergeCell ref="A14:A16"/>
    <mergeCell ref="B14:B16"/>
    <mergeCell ref="C14:C16"/>
    <mergeCell ref="O14:O16"/>
    <mergeCell ref="N23:N25"/>
    <mergeCell ref="E17:E19"/>
    <mergeCell ref="N17:N19"/>
    <mergeCell ref="N20:N22"/>
    <mergeCell ref="B20:B22"/>
    <mergeCell ref="D14:D16"/>
    <mergeCell ref="E14:E16"/>
    <mergeCell ref="A17:A19"/>
    <mergeCell ref="B17:B19"/>
    <mergeCell ref="E20:E22"/>
    <mergeCell ref="C17:C19"/>
    <mergeCell ref="C20:C22"/>
    <mergeCell ref="A29:A31"/>
    <mergeCell ref="B29:B31"/>
    <mergeCell ref="C29:C31"/>
    <mergeCell ref="D29:D31"/>
    <mergeCell ref="E29:E31"/>
    <mergeCell ref="B26:B28"/>
    <mergeCell ref="D20:D22"/>
    <mergeCell ref="C32:C34"/>
    <mergeCell ref="D32:D34"/>
    <mergeCell ref="E32:E34"/>
    <mergeCell ref="N29:N31"/>
    <mergeCell ref="A26:A28"/>
    <mergeCell ref="C26:C28"/>
    <mergeCell ref="D26:D28"/>
    <mergeCell ref="E26:E28"/>
    <mergeCell ref="N32:N34"/>
    <mergeCell ref="A35:A37"/>
    <mergeCell ref="B35:B37"/>
    <mergeCell ref="C35:C37"/>
    <mergeCell ref="D35:D37"/>
    <mergeCell ref="E35:E37"/>
    <mergeCell ref="N35:N37"/>
    <mergeCell ref="O35:O37"/>
    <mergeCell ref="P35:P37"/>
    <mergeCell ref="A41:A43"/>
    <mergeCell ref="B41:B43"/>
    <mergeCell ref="C41:C43"/>
    <mergeCell ref="B38:B40"/>
    <mergeCell ref="C38:C40"/>
    <mergeCell ref="N38:N40"/>
    <mergeCell ref="O38:O40"/>
    <mergeCell ref="P38:P40"/>
    <mergeCell ref="A38:A40"/>
    <mergeCell ref="D38:D40"/>
    <mergeCell ref="E38:E40"/>
    <mergeCell ref="D41:D43"/>
    <mergeCell ref="E41:E43"/>
    <mergeCell ref="N41:N43"/>
    <mergeCell ref="O41:O43"/>
    <mergeCell ref="P41:P43"/>
    <mergeCell ref="B44:B46"/>
    <mergeCell ref="C44:C46"/>
    <mergeCell ref="D44:D46"/>
    <mergeCell ref="E44:E46"/>
    <mergeCell ref="C49:C51"/>
    <mergeCell ref="D49:D51"/>
    <mergeCell ref="A48:B48"/>
    <mergeCell ref="A44:A46"/>
    <mergeCell ref="A58:A60"/>
    <mergeCell ref="A49:A51"/>
    <mergeCell ref="A52:A54"/>
    <mergeCell ref="B52:B54"/>
    <mergeCell ref="A55:A57"/>
    <mergeCell ref="B55:B57"/>
    <mergeCell ref="E52:E54"/>
    <mergeCell ref="C55:C57"/>
    <mergeCell ref="B58:B60"/>
    <mergeCell ref="B129:B131"/>
    <mergeCell ref="V86:V88"/>
    <mergeCell ref="S86:S88"/>
    <mergeCell ref="T86:T88"/>
    <mergeCell ref="D166:D168"/>
    <mergeCell ref="E166:E168"/>
    <mergeCell ref="A169:A171"/>
    <mergeCell ref="B169:B171"/>
    <mergeCell ref="C169:C171"/>
    <mergeCell ref="D169:D171"/>
    <mergeCell ref="E169:E171"/>
    <mergeCell ref="A113:B113"/>
    <mergeCell ref="D160:D162"/>
    <mergeCell ref="E160:E162"/>
    <mergeCell ref="D163:D165"/>
    <mergeCell ref="E163:E165"/>
    <mergeCell ref="A166:A168"/>
    <mergeCell ref="A114:A116"/>
    <mergeCell ref="A163:A165"/>
    <mergeCell ref="B163:B165"/>
    <mergeCell ref="C163:C165"/>
    <mergeCell ref="B123:B125"/>
    <mergeCell ref="A123:A125"/>
    <mergeCell ref="O114:O116"/>
    <mergeCell ref="B106:B108"/>
    <mergeCell ref="A109:A111"/>
    <mergeCell ref="B109:B111"/>
    <mergeCell ref="C109:C111"/>
    <mergeCell ref="C83:C85"/>
    <mergeCell ref="B114:B116"/>
    <mergeCell ref="C114:C116"/>
    <mergeCell ref="A117:A119"/>
    <mergeCell ref="B117:B119"/>
    <mergeCell ref="C117:C119"/>
    <mergeCell ref="B86:B88"/>
    <mergeCell ref="C86:C88"/>
    <mergeCell ref="A103:A105"/>
    <mergeCell ref="B103:B105"/>
    <mergeCell ref="C103:C105"/>
    <mergeCell ref="A83:A85"/>
    <mergeCell ref="A72:A74"/>
    <mergeCell ref="B72:B74"/>
    <mergeCell ref="C72:C74"/>
    <mergeCell ref="B77:B79"/>
    <mergeCell ref="C77:C79"/>
    <mergeCell ref="A76:B76"/>
    <mergeCell ref="A80:A82"/>
    <mergeCell ref="B80:B82"/>
    <mergeCell ref="A77:A79"/>
    <mergeCell ref="C106:C108"/>
    <mergeCell ref="E123:E125"/>
    <mergeCell ref="N92:N94"/>
    <mergeCell ref="E155:E157"/>
    <mergeCell ref="O120:O122"/>
    <mergeCell ref="Q120:Q122"/>
    <mergeCell ref="R120:R122"/>
    <mergeCell ref="S120:S122"/>
    <mergeCell ref="Q106:Q108"/>
    <mergeCell ref="R106:R108"/>
    <mergeCell ref="C123:C125"/>
    <mergeCell ref="P114:P116"/>
    <mergeCell ref="Q114:Q116"/>
    <mergeCell ref="D103:D105"/>
    <mergeCell ref="D109:D111"/>
    <mergeCell ref="S126:S128"/>
    <mergeCell ref="P137:P139"/>
    <mergeCell ref="R92:R94"/>
    <mergeCell ref="S92:S94"/>
    <mergeCell ref="Q52:Q54"/>
    <mergeCell ref="R52:R54"/>
    <mergeCell ref="S52:S54"/>
    <mergeCell ref="D123:D125"/>
    <mergeCell ref="S106:S108"/>
    <mergeCell ref="S89:S91"/>
    <mergeCell ref="U106:U108"/>
    <mergeCell ref="D106:D108"/>
    <mergeCell ref="E83:E85"/>
    <mergeCell ref="P83:P85"/>
    <mergeCell ref="D95:D97"/>
    <mergeCell ref="D83:D85"/>
    <mergeCell ref="E86:E88"/>
    <mergeCell ref="D86:D88"/>
    <mergeCell ref="T92:T94"/>
    <mergeCell ref="U92:U94"/>
    <mergeCell ref="U52:U54"/>
    <mergeCell ref="T149:T151"/>
    <mergeCell ref="U149:U151"/>
    <mergeCell ref="U114:U116"/>
    <mergeCell ref="T117:T119"/>
    <mergeCell ref="U117:U119"/>
    <mergeCell ref="T137:T139"/>
    <mergeCell ref="U137:U139"/>
    <mergeCell ref="T143:T145"/>
    <mergeCell ref="U143:U145"/>
    <mergeCell ref="T120:T122"/>
    <mergeCell ref="U120:U122"/>
    <mergeCell ref="T126:T128"/>
    <mergeCell ref="U126:U128"/>
    <mergeCell ref="A221:E223"/>
    <mergeCell ref="P89:P91"/>
    <mergeCell ref="E89:E91"/>
    <mergeCell ref="N89:N91"/>
    <mergeCell ref="O89:O91"/>
    <mergeCell ref="A89:A91"/>
    <mergeCell ref="B89:B91"/>
    <mergeCell ref="C89:C91"/>
    <mergeCell ref="D89:D91"/>
    <mergeCell ref="N106:N108"/>
    <mergeCell ref="O106:O108"/>
    <mergeCell ref="N177:N179"/>
    <mergeCell ref="E183:E185"/>
    <mergeCell ref="N183:N185"/>
    <mergeCell ref="P177:P179"/>
    <mergeCell ref="B183:B185"/>
    <mergeCell ref="C183:C185"/>
    <mergeCell ref="D183:D185"/>
    <mergeCell ref="C177:C179"/>
    <mergeCell ref="A95:A97"/>
    <mergeCell ref="B95:B97"/>
    <mergeCell ref="C95:C97"/>
    <mergeCell ref="A106:A108"/>
    <mergeCell ref="A177:A179"/>
    <mergeCell ref="B49:B51"/>
    <mergeCell ref="E49:E51"/>
    <mergeCell ref="O49:O51"/>
    <mergeCell ref="V106:V108"/>
    <mergeCell ref="T89:T91"/>
    <mergeCell ref="N180:N182"/>
    <mergeCell ref="Q89:Q91"/>
    <mergeCell ref="R89:R91"/>
    <mergeCell ref="V89:V91"/>
    <mergeCell ref="V177:V179"/>
    <mergeCell ref="V180:V182"/>
    <mergeCell ref="S180:S182"/>
    <mergeCell ref="U180:U182"/>
    <mergeCell ref="T180:T182"/>
    <mergeCell ref="U89:U91"/>
    <mergeCell ref="R177:R179"/>
    <mergeCell ref="O177:O179"/>
    <mergeCell ref="O180:O182"/>
    <mergeCell ref="V120:V122"/>
    <mergeCell ref="O129:O131"/>
    <mergeCell ref="V114:V116"/>
    <mergeCell ref="O117:O119"/>
    <mergeCell ref="P117:P119"/>
    <mergeCell ref="Q117:Q119"/>
    <mergeCell ref="C92:C94"/>
    <mergeCell ref="D92:D94"/>
    <mergeCell ref="E92:E94"/>
    <mergeCell ref="P26:P28"/>
    <mergeCell ref="Q26:Q28"/>
    <mergeCell ref="C66:C68"/>
    <mergeCell ref="A62:B62"/>
    <mergeCell ref="A63:A65"/>
    <mergeCell ref="B63:B65"/>
    <mergeCell ref="C63:C65"/>
    <mergeCell ref="C52:C54"/>
    <mergeCell ref="D52:D54"/>
    <mergeCell ref="C58:C60"/>
    <mergeCell ref="D58:D60"/>
    <mergeCell ref="E58:E60"/>
    <mergeCell ref="E55:E57"/>
    <mergeCell ref="D55:D57"/>
    <mergeCell ref="A47:B47"/>
    <mergeCell ref="D66:D68"/>
    <mergeCell ref="E66:E68"/>
    <mergeCell ref="A32:A34"/>
    <mergeCell ref="B32:B34"/>
    <mergeCell ref="N49:N51"/>
    <mergeCell ref="N52:N54"/>
    <mergeCell ref="A100:A102"/>
    <mergeCell ref="B100:B102"/>
    <mergeCell ref="R180:R182"/>
    <mergeCell ref="Q177:Q179"/>
    <mergeCell ref="C100:C102"/>
    <mergeCell ref="D100:D102"/>
    <mergeCell ref="E95:E97"/>
    <mergeCell ref="E99:E111"/>
    <mergeCell ref="P106:P108"/>
    <mergeCell ref="E180:E182"/>
    <mergeCell ref="A98:B98"/>
    <mergeCell ref="A99:B99"/>
    <mergeCell ref="A112:B112"/>
    <mergeCell ref="N160:N162"/>
    <mergeCell ref="O160:O162"/>
    <mergeCell ref="P160:P162"/>
    <mergeCell ref="P143:P145"/>
    <mergeCell ref="C132:C134"/>
    <mergeCell ref="D132:D134"/>
    <mergeCell ref="E129:E131"/>
    <mergeCell ref="N129:N131"/>
    <mergeCell ref="P129:P131"/>
    <mergeCell ref="E177:E179"/>
    <mergeCell ref="D177:D179"/>
    <mergeCell ref="U177:U179"/>
    <mergeCell ref="S177:S179"/>
    <mergeCell ref="T177:T179"/>
    <mergeCell ref="P120:P122"/>
    <mergeCell ref="C129:C131"/>
    <mergeCell ref="C166:C168"/>
    <mergeCell ref="C172:C174"/>
    <mergeCell ref="E172:E174"/>
    <mergeCell ref="Q160:Q162"/>
    <mergeCell ref="E132:E134"/>
    <mergeCell ref="C80:C82"/>
    <mergeCell ref="D80:D82"/>
    <mergeCell ref="E80:E82"/>
    <mergeCell ref="E77:E79"/>
    <mergeCell ref="D77:D79"/>
    <mergeCell ref="D72:D74"/>
    <mergeCell ref="E72:E74"/>
    <mergeCell ref="A61:B61"/>
    <mergeCell ref="A75:B75"/>
    <mergeCell ref="D63:D65"/>
    <mergeCell ref="E63:E65"/>
    <mergeCell ref="A66:A68"/>
    <mergeCell ref="B66:B68"/>
    <mergeCell ref="P49:P51"/>
    <mergeCell ref="Q49:Q51"/>
    <mergeCell ref="R49:R51"/>
    <mergeCell ref="P180:P182"/>
    <mergeCell ref="Q180:Q182"/>
    <mergeCell ref="T160:T162"/>
    <mergeCell ref="T166:T168"/>
    <mergeCell ref="T106:T108"/>
    <mergeCell ref="O86:O88"/>
    <mergeCell ref="P86:P88"/>
    <mergeCell ref="R86:R88"/>
    <mergeCell ref="R117:R119"/>
    <mergeCell ref="S117:S119"/>
    <mergeCell ref="T83:T85"/>
    <mergeCell ref="O52:O54"/>
    <mergeCell ref="P52:P54"/>
    <mergeCell ref="S49:S51"/>
    <mergeCell ref="T129:T131"/>
    <mergeCell ref="Q129:Q131"/>
    <mergeCell ref="R129:R131"/>
    <mergeCell ref="S129:S131"/>
    <mergeCell ref="Q143:Q145"/>
    <mergeCell ref="S137:S139"/>
    <mergeCell ref="R83:R85"/>
    <mergeCell ref="T183:T185"/>
    <mergeCell ref="U183:U185"/>
    <mergeCell ref="V183:V185"/>
    <mergeCell ref="N194:N196"/>
    <mergeCell ref="E194:E196"/>
    <mergeCell ref="D194:D196"/>
    <mergeCell ref="C194:C196"/>
    <mergeCell ref="B194:B196"/>
    <mergeCell ref="A194:A196"/>
    <mergeCell ref="R194:R196"/>
    <mergeCell ref="O183:O185"/>
    <mergeCell ref="P183:P185"/>
    <mergeCell ref="Q183:Q185"/>
    <mergeCell ref="R183:R185"/>
    <mergeCell ref="Q194:Q196"/>
    <mergeCell ref="P194:P196"/>
    <mergeCell ref="O194:O196"/>
    <mergeCell ref="A183:A185"/>
    <mergeCell ref="A186:A188"/>
    <mergeCell ref="B186:B188"/>
    <mergeCell ref="C186:C188"/>
    <mergeCell ref="D186:D188"/>
    <mergeCell ref="E186:E188"/>
    <mergeCell ref="S183:S185"/>
    <mergeCell ref="V160:V162"/>
    <mergeCell ref="N163:N165"/>
    <mergeCell ref="O163:O165"/>
    <mergeCell ref="P163:P165"/>
    <mergeCell ref="Q163:Q165"/>
    <mergeCell ref="R163:R165"/>
    <mergeCell ref="S163:S165"/>
    <mergeCell ref="T163:T165"/>
    <mergeCell ref="U163:U165"/>
    <mergeCell ref="V163:V165"/>
    <mergeCell ref="R160:R162"/>
    <mergeCell ref="S160:S162"/>
    <mergeCell ref="U160:U162"/>
    <mergeCell ref="V166:V168"/>
    <mergeCell ref="N169:N171"/>
    <mergeCell ref="O169:O171"/>
    <mergeCell ref="P169:P171"/>
    <mergeCell ref="Q169:Q171"/>
    <mergeCell ref="R169:R171"/>
    <mergeCell ref="S169:S171"/>
    <mergeCell ref="T169:T171"/>
    <mergeCell ref="U169:U171"/>
    <mergeCell ref="V169:V171"/>
    <mergeCell ref="N166:N168"/>
    <mergeCell ref="O166:O168"/>
    <mergeCell ref="P166:P168"/>
    <mergeCell ref="Q166:Q168"/>
    <mergeCell ref="R166:R168"/>
    <mergeCell ref="S166:S168"/>
    <mergeCell ref="U166:U168"/>
  </mergeCells>
  <phoneticPr fontId="17" type="noConversion"/>
  <pageMargins left="0" right="0" top="0.19685039370078741" bottom="0.19685039370078741" header="0.31496062992125984" footer="0.31496062992125984"/>
  <pageSetup paperSize="9" scale="3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2016-11-08T09:21:49Z</cp:lastPrinted>
  <dcterms:created xsi:type="dcterms:W3CDTF">2006-09-28T05:33:49Z</dcterms:created>
  <dcterms:modified xsi:type="dcterms:W3CDTF">2020-11-13T04:05:08Z</dcterms:modified>
</cp:coreProperties>
</file>