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2021" sheetId="7" r:id="rId1"/>
  </sheets>
  <definedNames>
    <definedName name="_xlnm.Print_Titles" localSheetId="0">'2021'!$13:$13</definedName>
    <definedName name="_xlnm.Print_Area" localSheetId="0">'2021'!$A$1:$P$145</definedName>
  </definedNames>
  <calcPr calcId="152511"/>
</workbook>
</file>

<file path=xl/calcChain.xml><?xml version="1.0" encoding="utf-8"?>
<calcChain xmlns="http://schemas.openxmlformats.org/spreadsheetml/2006/main">
  <c r="H133" i="7" l="1"/>
  <c r="H132" i="7"/>
  <c r="H131" i="7"/>
  <c r="I133" i="7"/>
  <c r="I132" i="7"/>
  <c r="I134" i="7"/>
  <c r="G134" i="7"/>
  <c r="J119" i="7"/>
  <c r="J118" i="7"/>
  <c r="J117" i="7"/>
  <c r="J116" i="7"/>
  <c r="H115" i="7"/>
  <c r="I115" i="7"/>
  <c r="J115" i="7"/>
  <c r="G115" i="7"/>
  <c r="F115" i="7"/>
  <c r="J114" i="7"/>
  <c r="J113" i="7"/>
  <c r="J112" i="7"/>
  <c r="J111" i="7"/>
  <c r="H110" i="7"/>
  <c r="J110" i="7" s="1"/>
  <c r="I110" i="7"/>
  <c r="G110" i="7"/>
  <c r="F110" i="7"/>
  <c r="F128" i="7"/>
  <c r="F133" i="7" s="1"/>
  <c r="F96" i="7"/>
  <c r="F127" i="7"/>
  <c r="F95" i="7"/>
  <c r="F132" i="7" s="1"/>
  <c r="F126" i="7"/>
  <c r="F94" i="7"/>
  <c r="F131" i="7"/>
  <c r="H128" i="7"/>
  <c r="H96" i="7"/>
  <c r="H127" i="7"/>
  <c r="J127" i="7" s="1"/>
  <c r="H95" i="7"/>
  <c r="H126" i="7"/>
  <c r="J126" i="7" s="1"/>
  <c r="H94" i="7"/>
  <c r="I126" i="7"/>
  <c r="I125" i="7" s="1"/>
  <c r="I94" i="7"/>
  <c r="I93" i="7" s="1"/>
  <c r="I131" i="7"/>
  <c r="I127" i="7"/>
  <c r="I95" i="7"/>
  <c r="I128" i="7"/>
  <c r="J128" i="7" s="1"/>
  <c r="I96" i="7"/>
  <c r="G126" i="7"/>
  <c r="G94" i="7"/>
  <c r="G131" i="7"/>
  <c r="G127" i="7"/>
  <c r="G132" i="7" s="1"/>
  <c r="G130" i="7" s="1"/>
  <c r="G95" i="7"/>
  <c r="G128" i="7"/>
  <c r="G96" i="7"/>
  <c r="G133" i="7" s="1"/>
  <c r="J87" i="7"/>
  <c r="J86" i="7"/>
  <c r="J85" i="7"/>
  <c r="J84" i="7"/>
  <c r="H83" i="7"/>
  <c r="J83" i="7" s="1"/>
  <c r="I83" i="7"/>
  <c r="G83" i="7"/>
  <c r="F83" i="7"/>
  <c r="J82" i="7"/>
  <c r="J81" i="7"/>
  <c r="J80" i="7"/>
  <c r="J79" i="7"/>
  <c r="H78" i="7"/>
  <c r="I78" i="7"/>
  <c r="J78" i="7"/>
  <c r="G78" i="7"/>
  <c r="F78" i="7"/>
  <c r="I120" i="7"/>
  <c r="J120" i="7" s="1"/>
  <c r="H120" i="7"/>
  <c r="G120" i="7"/>
  <c r="I105" i="7"/>
  <c r="H105" i="7"/>
  <c r="G105" i="7"/>
  <c r="F105" i="7"/>
  <c r="I100" i="7"/>
  <c r="H100" i="7"/>
  <c r="J100" i="7" s="1"/>
  <c r="G100" i="7"/>
  <c r="G93" i="7"/>
  <c r="I88" i="7"/>
  <c r="H88" i="7"/>
  <c r="J88" i="7" s="1"/>
  <c r="G88" i="7"/>
  <c r="J77" i="7"/>
  <c r="J76" i="7"/>
  <c r="J75" i="7"/>
  <c r="J74" i="7"/>
  <c r="H73" i="7"/>
  <c r="J73" i="7" s="1"/>
  <c r="I73" i="7"/>
  <c r="G73" i="7"/>
  <c r="F73" i="7"/>
  <c r="I68" i="7"/>
  <c r="H68" i="7"/>
  <c r="G68" i="7"/>
  <c r="J65" i="7"/>
  <c r="J64" i="7"/>
  <c r="J63" i="7"/>
  <c r="J62" i="7"/>
  <c r="H61" i="7"/>
  <c r="J61" i="7" s="1"/>
  <c r="I61" i="7"/>
  <c r="G61" i="7"/>
  <c r="F61" i="7"/>
  <c r="J60" i="7"/>
  <c r="J59" i="7"/>
  <c r="J58" i="7"/>
  <c r="J57" i="7"/>
  <c r="H56" i="7"/>
  <c r="I56" i="7"/>
  <c r="J56" i="7"/>
  <c r="G56" i="7"/>
  <c r="F56" i="7"/>
  <c r="I51" i="7"/>
  <c r="H51" i="7"/>
  <c r="G51" i="7"/>
  <c r="F51" i="7"/>
  <c r="J48" i="7"/>
  <c r="J47" i="7"/>
  <c r="J46" i="7"/>
  <c r="J45" i="7"/>
  <c r="H44" i="7"/>
  <c r="I44" i="7"/>
  <c r="J44" i="7"/>
  <c r="G44" i="7"/>
  <c r="F44" i="7"/>
  <c r="J43" i="7"/>
  <c r="J42" i="7"/>
  <c r="J41" i="7"/>
  <c r="J40" i="7"/>
  <c r="H39" i="7"/>
  <c r="J39" i="7" s="1"/>
  <c r="I39" i="7"/>
  <c r="G39" i="7"/>
  <c r="F39" i="7"/>
  <c r="I34" i="7"/>
  <c r="J34" i="7" s="1"/>
  <c r="H34" i="7"/>
  <c r="G34" i="7"/>
  <c r="F34" i="7"/>
  <c r="J31" i="7"/>
  <c r="J30" i="7"/>
  <c r="J29" i="7"/>
  <c r="J28" i="7"/>
  <c r="J27" i="7"/>
  <c r="I27" i="7"/>
  <c r="H27" i="7"/>
  <c r="G27" i="7"/>
  <c r="F27" i="7"/>
  <c r="J26" i="7"/>
  <c r="J25" i="7"/>
  <c r="J24" i="7"/>
  <c r="J23" i="7"/>
  <c r="J22" i="7" s="1"/>
  <c r="I22" i="7"/>
  <c r="H22" i="7"/>
  <c r="G22" i="7"/>
  <c r="F22" i="7"/>
  <c r="I17" i="7"/>
  <c r="H17" i="7"/>
  <c r="G17" i="7"/>
  <c r="F17" i="7"/>
  <c r="J109" i="7"/>
  <c r="J108" i="7"/>
  <c r="J107" i="7"/>
  <c r="J106" i="7"/>
  <c r="J105" i="7"/>
  <c r="J122" i="7"/>
  <c r="J102" i="7"/>
  <c r="J95" i="7"/>
  <c r="J90" i="7"/>
  <c r="J70" i="7"/>
  <c r="J53" i="7"/>
  <c r="J36" i="7"/>
  <c r="J19" i="7"/>
  <c r="F125" i="7"/>
  <c r="F120" i="7"/>
  <c r="F100" i="7"/>
  <c r="F93" i="7"/>
  <c r="F88" i="7"/>
  <c r="F68" i="7"/>
  <c r="J123" i="7"/>
  <c r="J20" i="7"/>
  <c r="J71" i="7"/>
  <c r="J103" i="7"/>
  <c r="J96" i="7"/>
  <c r="J91" i="7"/>
  <c r="J54" i="7"/>
  <c r="J37" i="7"/>
  <c r="J18" i="7"/>
  <c r="J17" i="7" s="1"/>
  <c r="J21" i="7"/>
  <c r="J35" i="7"/>
  <c r="J38" i="7"/>
  <c r="J51" i="7"/>
  <c r="J52" i="7"/>
  <c r="J55" i="7"/>
  <c r="J68" i="7"/>
  <c r="J72" i="7"/>
  <c r="J89" i="7"/>
  <c r="J92" i="7"/>
  <c r="J97" i="7"/>
  <c r="J101" i="7"/>
  <c r="J104" i="7"/>
  <c r="J121" i="7"/>
  <c r="J124" i="7"/>
  <c r="J129" i="7"/>
  <c r="J69" i="7"/>
  <c r="J131" i="7" l="1"/>
  <c r="J94" i="7"/>
  <c r="H93" i="7"/>
  <c r="J93" i="7" s="1"/>
  <c r="G125" i="7"/>
  <c r="H125" i="7"/>
  <c r="J125" i="7" s="1"/>
  <c r="J132" i="7"/>
  <c r="J133" i="7" l="1"/>
  <c r="I130" i="7"/>
  <c r="H130" i="7" l="1"/>
  <c r="H134" i="7"/>
  <c r="F134" i="7" s="1"/>
  <c r="F130" i="7" s="1"/>
</calcChain>
</file>

<file path=xl/sharedStrings.xml><?xml version="1.0" encoding="utf-8"?>
<sst xmlns="http://schemas.openxmlformats.org/spreadsheetml/2006/main" count="354" uniqueCount="117">
  <si>
    <t>ОТЧЕТ</t>
  </si>
  <si>
    <t>о реализации муниципальной программы Москаленского муниципального района Омской области &lt;1&gt;</t>
  </si>
  <si>
    <t>(наименование муниципальной программы Москаленского муниципального района Омской области)</t>
  </si>
  <si>
    <t>№</t>
  </si>
  <si>
    <t>п\п</t>
  </si>
  <si>
    <t>Наименование показателя</t>
  </si>
  <si>
    <t xml:space="preserve">Финансовое обеспечение </t>
  </si>
  <si>
    <t>Код бюджетной классификации</t>
  </si>
  <si>
    <t>Источник</t>
  </si>
  <si>
    <t>Наименование</t>
  </si>
  <si>
    <t>Значение</t>
  </si>
  <si>
    <t>Всего</t>
  </si>
  <si>
    <t>Главный распорядитель средств местного бюджета</t>
  </si>
  <si>
    <t xml:space="preserve">Целевая </t>
  </si>
  <si>
    <t>статья расходов</t>
  </si>
  <si>
    <t>План</t>
  </si>
  <si>
    <t>Факт</t>
  </si>
  <si>
    <t>Цель муниципальной программы: Развитие единого культурного пространства Москаленского муниципального района Омской области</t>
  </si>
  <si>
    <t>Задача 1 муниципальной программы:  Обеспечение муниципального управления в сфере культуры на территории Москаленского муниципального района Омской области</t>
  </si>
  <si>
    <t>Цель подпрограммы 1 муниципальной программы: Обеспечение муниципального управления в сфере культуры на территории Москаленского муниципального района Омской области</t>
  </si>
  <si>
    <t>Задача 1 подпрограммы 1 муниципальной программы: Реализация исполнительных и распорядительных функций  в сфере культуры на территории Москаленского муниципального района Омской области</t>
  </si>
  <si>
    <t>Всего, из них расходы за счет:</t>
  </si>
  <si>
    <t>Х</t>
  </si>
  <si>
    <t>Количество сетевых единиц учреждений культуры</t>
  </si>
  <si>
    <t xml:space="preserve">Единиц </t>
  </si>
  <si>
    <t>Итого по подпрограмме 1 муниципальной программы</t>
  </si>
  <si>
    <t>Задача 2 муниципальной программы: Предоставление населению возможности для занятия творческой деятельностью на непрофессиональной основе на территории Москаленского муниципального района Омской области</t>
  </si>
  <si>
    <t>Цель подпрограммы 2 муниципальной программы: Предоставление населению возможности для занятия творческой деятельностью на непрофессиональной основе на территории Москаленского муниципального района Омской области</t>
  </si>
  <si>
    <t>Задача 1 подпрограммы 2 муниципальной программы: Осуществление  предоставления населению возможности для занятия творческой деятельностью на непрофессиональной основе на территории Москаленского муниципального района Омской области</t>
  </si>
  <si>
    <t>Итого по подпрограмме 2 муниципальной программы</t>
  </si>
  <si>
    <t>Итого по подпрограмме 3 муниципальной программы</t>
  </si>
  <si>
    <t>Задача 4 муниципальной программы: Предоставление библиотечного обслуживания населения на территории Москаленского муниципального района Омской области</t>
  </si>
  <si>
    <t>Цель подпрограммы 4 муниципальной программы: Предоставление библиотечного обслуживания населения на территории Москаленского муниципального района Омской области</t>
  </si>
  <si>
    <t>Задача 1 подпрограммы 4 муниципальной программы: Осуществление предоставления библиотечного обслуживания населения на территории Москаленского муниципального района Омской области</t>
  </si>
  <si>
    <t>Итого по подпрограмме 4 муниципальной программы</t>
  </si>
  <si>
    <t>Задача 5 муниципальной программы:  Предоставление дополнительного образования детям на территории Москаленского муниципального района Омской области</t>
  </si>
  <si>
    <t>Цель подпрограммы 5 муниципальной программы: Предоставление дополнительного образования детям на территории Москаленского муниципального района Омской области</t>
  </si>
  <si>
    <t>Задача 1 подпрограммы 5 муниципальной программы: Осуществление предоставления дополнительного образования детям на территории Москаленского муниципального района Омской области</t>
  </si>
  <si>
    <t>Итого по подпрограмме 5 муниципальной программы</t>
  </si>
  <si>
    <t>ВСЕГО по муниципальной программе</t>
  </si>
  <si>
    <t>Объем (рублей)  &lt;2&gt;</t>
  </si>
  <si>
    <t>Целевой индикатор мероприятий муниципальной программы Омской области (далее- муниципальная программа)</t>
  </si>
  <si>
    <t>Неисполненые обязательства отчетного года &lt;4&gt;</t>
  </si>
  <si>
    <t>Всего&lt;5&gt;</t>
  </si>
  <si>
    <t>&lt;3&gt; Колличество граф определяеться в зависимости от периода , за который реализована государственная программа.</t>
  </si>
  <si>
    <t>&lt;5&gt; Для целевых индикаторов, измеряемых в относительном выражении, в графе "Всего" могут ставиться прочерки.</t>
  </si>
  <si>
    <t>1.Источник №1  &lt;6&gt;</t>
  </si>
  <si>
    <t>2. Источник №2  &lt;7&gt;</t>
  </si>
  <si>
    <t>2. Поступлений  в местный бюджет целевого характера  (далее- источник №2) &lt;7&gt;</t>
  </si>
  <si>
    <t>&lt;2&gt;В графе "план" отражается бюджетные ассигнования, утвержденные бюджетной росписью соответствующего субъекта бюджетного планирования Москаленского муниципального района Омской области по состоянию на 31 декабря отчетного финансового года, в графе "факт"</t>
  </si>
  <si>
    <t>Единица измерения</t>
  </si>
  <si>
    <t>3. Источник №3  &lt;8&gt;</t>
  </si>
  <si>
    <t>3. Иных доходов, поступлений  в местный бюджет целевого характера  (далее- источник №3) &lt;8&gt;</t>
  </si>
  <si>
    <r>
      <t xml:space="preserve">«Развитие культуры Москаленского муниципального района Омской области» </t>
    </r>
    <r>
      <rPr>
        <u/>
        <vertAlign val="superscript"/>
        <sz val="18"/>
        <color indexed="8"/>
        <rFont val="Times New Roman"/>
        <family val="1"/>
        <charset val="204"/>
      </rPr>
      <t xml:space="preserve"> </t>
    </r>
  </si>
  <si>
    <t xml:space="preserve">ВЦП «Осуществление муниципального управления в сфере культуры на территории Москаленского муниципального района Омской области»  </t>
  </si>
  <si>
    <t xml:space="preserve">ВЦП «Обеспечение доступности и качества культурных благ и услуг на территории Москаленского муниципального района Омской области» </t>
  </si>
  <si>
    <t xml:space="preserve">ВЦП «Обеспечение доступности и качества библиотечного обслуживания населения на территории Москаленского муниципального района Омской области» </t>
  </si>
  <si>
    <t xml:space="preserve">ВЦП «Обеспечение доступности и качества дополнительного образования детей на территории Москаленского муниципального района Омской области» </t>
  </si>
  <si>
    <t>за 2021 год</t>
  </si>
  <si>
    <t xml:space="preserve">Доля сетевых единиц учреждений культуры, в которых проведен капитальный и текущий ремонт, модернизация, оснащение оборудованием или обеспечено укрепление материально-технической базы, от общего количества сетевых единиц. </t>
  </si>
  <si>
    <t xml:space="preserve"> Доля работников или учреждений культуры, получивших государственную поддержку</t>
  </si>
  <si>
    <t xml:space="preserve"> Достижение уровня средней заработной платы для прочих работников. </t>
  </si>
  <si>
    <t>Доля работнков, повысивших образовательный уровень, от общего количества работников</t>
  </si>
  <si>
    <t xml:space="preserve">единиц </t>
  </si>
  <si>
    <t>%</t>
  </si>
  <si>
    <t>не менее 10%</t>
  </si>
  <si>
    <t>не менее 5%</t>
  </si>
  <si>
    <t xml:space="preserve">ВЦП «Обеспечение доступности и качества музейных и туристических услуг на территории Москаленского муниципального района Омской области» </t>
  </si>
  <si>
    <t>Задача 1 подпрограммы 3 муниципальной программы: Осуществление предоставления музейных и туристических услуг на территории Москаленского муниципального района Омской области</t>
  </si>
  <si>
    <t>Цель подпрограммы 3 муниципальной программы: Предоставление музейных и туристических услуг населению на территории Москаленского муниципального района Омской области</t>
  </si>
  <si>
    <t>Задача 3 муниципальной программы: Предоставление музейных и туристических услуг населению на территории Москаленского муниципального района Омской области</t>
  </si>
  <si>
    <t>Количество посещений культурно-досуговых мероприятий</t>
  </si>
  <si>
    <t xml:space="preserve"> Достижение уровня средней заработной платы для работников учреждений культуры</t>
  </si>
  <si>
    <t>Количество посещений муниципального музея</t>
  </si>
  <si>
    <t>Количество посетителей выездных экскурсий</t>
  </si>
  <si>
    <t>единиц</t>
  </si>
  <si>
    <t>Количество посещений муниципальных библиотек</t>
  </si>
  <si>
    <t>Количество экземпляров изданий, поступивших в библиотечные фонды</t>
  </si>
  <si>
    <t>Достижение уровня средней заработной платы для прочих работников</t>
  </si>
  <si>
    <t>Человек</t>
  </si>
  <si>
    <t>Единицы</t>
  </si>
  <si>
    <t>рублей</t>
  </si>
  <si>
    <t>не менее 23 900</t>
  </si>
  <si>
    <t>Доля учреждений культуры (или их работников*), получивших государственную поддержку,от общего количества учреждений культуры района (или от общего количества работников учреждений культуры района).</t>
  </si>
  <si>
    <t>не менее 33 % (не менее 0,7%)</t>
  </si>
  <si>
    <t>2021 год&lt;3&gt;</t>
  </si>
  <si>
    <t>4. Источник №4</t>
  </si>
  <si>
    <t xml:space="preserve">Доля детей, получающих услуги в образовательных организациях в сфере культуры Москаленского муниципального района Омской области от общей численности детей Москаленского муниципального района Омской области. </t>
  </si>
  <si>
    <t>Доля ДШИ, в которых проведена модернизация, оснащение оборудованием или обеспечено укрепление материально-технической базы</t>
  </si>
  <si>
    <t>Доля ДШИ, в которых проведен капитальный и текущий ремонт,  в процентах от общего количества ДШИ</t>
  </si>
  <si>
    <t xml:space="preserve">Достижение уровня средней заработной платы педагогических работников муниципальных организаций дополнительного образования детей. </t>
  </si>
  <si>
    <t xml:space="preserve"> Достижение уровня средней заработной платы для прочих работников  муниципальных организаций дополнительного образования детей. </t>
  </si>
  <si>
    <t>не менее 25%</t>
  </si>
  <si>
    <t>Доля капитально отремонтированных школ искусств от общего количества школ искусств в районе</t>
  </si>
  <si>
    <t>02.1.01.19980, 02.1.01.55490, 02.1.01.10010, 02.1.01.10020,    02.1.01.71700, 02.1.01.S1700.</t>
  </si>
  <si>
    <t>4. Источник №4  &lt;9&gt;</t>
  </si>
  <si>
    <t>4. Переходящего остатка бюджетных средств (далее - источник №4) &lt;9&gt;</t>
  </si>
  <si>
    <t>1. Источник №1  &lt;6&gt;</t>
  </si>
  <si>
    <t>02.2.01.10010, 02.2.01.71470, 02.2.01.S1470.</t>
  </si>
  <si>
    <t>02.3.01.10010, 02.3.01.71470,  02.3.01.S1470.</t>
  </si>
  <si>
    <t>02.4.01.10010, 02.4.01.10020,  02.4.01.71470, 02.4.01.S1470, 02.4.01.L519F.</t>
  </si>
  <si>
    <t>02.4.A2.55196</t>
  </si>
  <si>
    <t>02.5.A1.15195, 02.5.A1.55195 .</t>
  </si>
  <si>
    <t>02.5.01.10010, 02.5.01.10040, 02.5.01.71470, 02.5.01.71700, 02.5.01.S1470, 02.5.01.S1700,  02.5.01.70910, 02.5.01.S0910.</t>
  </si>
  <si>
    <t>&lt;9&gt; Переходящий остаток бюджетных средств.</t>
  </si>
  <si>
    <t>1. Налоговых и неналоговых доходов, поступлений в районный бюджет нецелевого характера (далее- источник №1) &lt;6&gt;</t>
  </si>
  <si>
    <t>&lt;6&gt; Поступления налоговых и неналоговых доходов, поступлений  в районный бюджет нецелевого характера.</t>
  </si>
  <si>
    <t>&lt;7&gt; Поступления целевого характера из областного бюджета.</t>
  </si>
  <si>
    <t>&lt;8&gt; Иные доходы, поступлений   целевого характера (пожертвования от юоридических и физических лиц РФ).</t>
  </si>
  <si>
    <t>&lt;4&gt;Указывается объем кредиторской задолженности по состоянию на 1 января текущего финансового года, сложивщейся по причине недофинансирования за счет средств местного бюджета в отчетном году , в соответствии с данными бюджетной отчетности об использовании бюджетных средств</t>
  </si>
  <si>
    <t>&lt;1&gt; 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    муниципальной программы и ответственным исполнителем муниципальной программы в части их компетенции.</t>
  </si>
  <si>
    <t xml:space="preserve">Задача 2 подпрограммы 4 муниципальной программы : Осуществление деятельности в рамках федерального проекта «Творческие люди». </t>
  </si>
  <si>
    <t xml:space="preserve">Задача 2 подпрограммы 5 муниципальной программы: Осуществление деятельности в рамках федерального проекта «Культурная среда». </t>
  </si>
  <si>
    <t xml:space="preserve"> "Государственная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 "</t>
  </si>
  <si>
    <t xml:space="preserve">Основное мероприятие: Реализация мероприятия, направленного на достижение целей федерального проекта «Творческие люди». </t>
  </si>
  <si>
    <t>Выплата денежного поощрения лучшим муниципальным учреждениям культуры, находящимся на территории сельских посселений Омской области, и их работникам</t>
  </si>
  <si>
    <t xml:space="preserve">Основное мероприятие: Реализация мероприятий, направленных на достижение целей федерального проекта «Культурная среда».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</si>
</sst>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8"/>
      <color indexed="8"/>
      <name val="Times New Roman"/>
      <family val="1"/>
      <charset val="204"/>
    </font>
    <font>
      <u/>
      <sz val="18"/>
      <color indexed="8"/>
      <name val="Times New Roman"/>
      <family val="1"/>
      <charset val="204"/>
    </font>
    <font>
      <u/>
      <vertAlign val="superscript"/>
      <sz val="18"/>
      <color indexed="8"/>
      <name val="Times New Roman"/>
      <family val="1"/>
      <charset val="204"/>
    </font>
    <font>
      <vertAlign val="superscript"/>
      <sz val="1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9" fontId="1" fillId="0" borderId="1" xfId="0" applyNumberFormat="1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3"/>
  <sheetViews>
    <sheetView tabSelected="1" view="pageBreakPreview" topLeftCell="A112" zoomScale="50" workbookViewId="0">
      <selection activeCell="I105" sqref="I105"/>
    </sheetView>
  </sheetViews>
  <sheetFormatPr defaultRowHeight="15" x14ac:dyDescent="0.25"/>
  <cols>
    <col min="1" max="1" width="5.28515625" customWidth="1"/>
    <col min="2" max="2" width="37" customWidth="1"/>
    <col min="3" max="3" width="19.140625" customWidth="1"/>
    <col min="4" max="4" width="18.85546875" customWidth="1"/>
    <col min="5" max="5" width="27.85546875" customWidth="1"/>
    <col min="6" max="7" width="16.85546875" customWidth="1"/>
    <col min="8" max="8" width="17.85546875" customWidth="1"/>
    <col min="9" max="9" width="18.42578125" customWidth="1"/>
    <col min="10" max="10" width="18.140625" customWidth="1"/>
    <col min="11" max="11" width="32" customWidth="1"/>
    <col min="12" max="12" width="13.140625" customWidth="1"/>
    <col min="13" max="13" width="10.28515625" customWidth="1"/>
    <col min="14" max="14" width="10.85546875" customWidth="1"/>
    <col min="15" max="15" width="10.42578125" customWidth="1"/>
    <col min="16" max="16" width="10.28515625" customWidth="1"/>
  </cols>
  <sheetData>
    <row r="1" spans="1:16" ht="18.75" x14ac:dyDescent="0.3">
      <c r="A1" s="1"/>
    </row>
    <row r="2" spans="1:16" ht="22.5" x14ac:dyDescent="0.3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23.25" x14ac:dyDescent="0.3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ht="27.75" x14ac:dyDescent="0.35">
      <c r="A4" s="38" t="s">
        <v>53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ht="27.75" x14ac:dyDescent="0.35">
      <c r="A5" s="39" t="s">
        <v>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23.25" x14ac:dyDescent="0.35">
      <c r="A6" s="37" t="s">
        <v>58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ht="22.5" x14ac:dyDescent="0.3">
      <c r="A7" s="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56.25" customHeight="1" x14ac:dyDescent="0.25">
      <c r="A8" s="5" t="s">
        <v>3</v>
      </c>
      <c r="B8" s="35" t="s">
        <v>5</v>
      </c>
      <c r="C8" s="35" t="s">
        <v>6</v>
      </c>
      <c r="D8" s="35"/>
      <c r="E8" s="35"/>
      <c r="F8" s="35"/>
      <c r="G8" s="35"/>
      <c r="H8" s="35"/>
      <c r="I8" s="35"/>
      <c r="J8" s="35"/>
      <c r="K8" s="35" t="s">
        <v>41</v>
      </c>
      <c r="L8" s="35"/>
      <c r="M8" s="35"/>
      <c r="N8" s="35"/>
      <c r="O8" s="35"/>
      <c r="P8" s="35"/>
    </row>
    <row r="9" spans="1:16" ht="24.75" customHeight="1" x14ac:dyDescent="0.25">
      <c r="A9" s="5" t="s">
        <v>4</v>
      </c>
      <c r="B9" s="35"/>
      <c r="C9" s="35" t="s">
        <v>7</v>
      </c>
      <c r="D9" s="35"/>
      <c r="E9" s="35" t="s">
        <v>8</v>
      </c>
      <c r="F9" s="35" t="s">
        <v>40</v>
      </c>
      <c r="G9" s="35"/>
      <c r="H9" s="35"/>
      <c r="I9" s="35"/>
      <c r="J9" s="35"/>
      <c r="K9" s="35" t="s">
        <v>9</v>
      </c>
      <c r="L9" s="50" t="s">
        <v>50</v>
      </c>
      <c r="M9" s="35" t="s">
        <v>10</v>
      </c>
      <c r="N9" s="35"/>
      <c r="O9" s="35"/>
      <c r="P9" s="35"/>
    </row>
    <row r="10" spans="1:16" ht="18.75" x14ac:dyDescent="0.25">
      <c r="A10" s="6"/>
      <c r="B10" s="35"/>
      <c r="C10" s="35"/>
      <c r="D10" s="35"/>
      <c r="E10" s="35"/>
      <c r="F10" s="35" t="s">
        <v>11</v>
      </c>
      <c r="G10" s="35"/>
      <c r="H10" s="35" t="s">
        <v>85</v>
      </c>
      <c r="I10" s="35"/>
      <c r="J10" s="35"/>
      <c r="K10" s="35"/>
      <c r="L10" s="51"/>
      <c r="M10" s="35" t="s">
        <v>43</v>
      </c>
      <c r="N10" s="35"/>
      <c r="O10" s="35" t="s">
        <v>85</v>
      </c>
      <c r="P10" s="35"/>
    </row>
    <row r="11" spans="1:16" ht="36" customHeight="1" x14ac:dyDescent="0.25">
      <c r="A11" s="6"/>
      <c r="B11" s="35"/>
      <c r="C11" s="35" t="s">
        <v>12</v>
      </c>
      <c r="D11" s="5" t="s">
        <v>13</v>
      </c>
      <c r="E11" s="35"/>
      <c r="F11" s="35" t="s">
        <v>15</v>
      </c>
      <c r="G11" s="35" t="s">
        <v>16</v>
      </c>
      <c r="H11" s="35" t="s">
        <v>15</v>
      </c>
      <c r="I11" s="35" t="s">
        <v>16</v>
      </c>
      <c r="J11" s="35" t="s">
        <v>42</v>
      </c>
      <c r="K11" s="35"/>
      <c r="L11" s="51"/>
      <c r="M11" s="35" t="s">
        <v>15</v>
      </c>
      <c r="N11" s="35" t="s">
        <v>16</v>
      </c>
      <c r="O11" s="35" t="s">
        <v>15</v>
      </c>
      <c r="P11" s="35" t="s">
        <v>16</v>
      </c>
    </row>
    <row r="12" spans="1:16" ht="37.5" x14ac:dyDescent="0.25">
      <c r="A12" s="6"/>
      <c r="B12" s="35"/>
      <c r="C12" s="35"/>
      <c r="D12" s="5" t="s">
        <v>14</v>
      </c>
      <c r="E12" s="35"/>
      <c r="F12" s="35"/>
      <c r="G12" s="35"/>
      <c r="H12" s="35"/>
      <c r="I12" s="35"/>
      <c r="J12" s="35"/>
      <c r="K12" s="35"/>
      <c r="L12" s="52"/>
      <c r="M12" s="35"/>
      <c r="N12" s="35"/>
      <c r="O12" s="35"/>
      <c r="P12" s="35"/>
    </row>
    <row r="13" spans="1:16" ht="18.75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</row>
    <row r="14" spans="1:16" ht="18.75" x14ac:dyDescent="0.3">
      <c r="A14" s="36" t="s">
        <v>17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ht="24" customHeight="1" x14ac:dyDescent="0.3">
      <c r="A15" s="36" t="s">
        <v>18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</row>
    <row r="16" spans="1:16" ht="24" customHeight="1" x14ac:dyDescent="0.3">
      <c r="A16" s="36" t="s">
        <v>19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</row>
    <row r="17" spans="1:16" ht="37.5" x14ac:dyDescent="0.3">
      <c r="A17" s="24"/>
      <c r="B17" s="23" t="s">
        <v>20</v>
      </c>
      <c r="C17" s="23"/>
      <c r="D17" s="23"/>
      <c r="E17" s="8" t="s">
        <v>21</v>
      </c>
      <c r="F17" s="9">
        <f>SUM(F18:F21)</f>
        <v>19271037.510000002</v>
      </c>
      <c r="G17" s="9">
        <f>SUM(G18:G21)</f>
        <v>19271037.510000002</v>
      </c>
      <c r="H17" s="9">
        <f>SUM(H18:H21)</f>
        <v>19271037.510000002</v>
      </c>
      <c r="I17" s="9">
        <f>SUM(I18:I21)</f>
        <v>19271037.510000002</v>
      </c>
      <c r="J17" s="16">
        <f>J18+J21</f>
        <v>0</v>
      </c>
      <c r="K17" s="24" t="s">
        <v>22</v>
      </c>
      <c r="L17" s="24" t="s">
        <v>22</v>
      </c>
      <c r="M17" s="24" t="s">
        <v>22</v>
      </c>
      <c r="N17" s="24" t="s">
        <v>22</v>
      </c>
      <c r="O17" s="24" t="s">
        <v>22</v>
      </c>
      <c r="P17" s="24" t="s">
        <v>22</v>
      </c>
    </row>
    <row r="18" spans="1:16" ht="139.5" customHeight="1" x14ac:dyDescent="0.3">
      <c r="A18" s="24"/>
      <c r="B18" s="23"/>
      <c r="C18" s="23"/>
      <c r="D18" s="23"/>
      <c r="E18" s="8" t="s">
        <v>105</v>
      </c>
      <c r="F18" s="9">
        <v>14708659.640000001</v>
      </c>
      <c r="G18" s="9">
        <v>14708659.640000001</v>
      </c>
      <c r="H18" s="9">
        <v>14708659.640000001</v>
      </c>
      <c r="I18" s="9">
        <v>14708659.640000001</v>
      </c>
      <c r="J18" s="16">
        <f>H18-I18</f>
        <v>0</v>
      </c>
      <c r="K18" s="24"/>
      <c r="L18" s="24"/>
      <c r="M18" s="24"/>
      <c r="N18" s="24"/>
      <c r="O18" s="24"/>
      <c r="P18" s="24"/>
    </row>
    <row r="19" spans="1:16" ht="93.75" x14ac:dyDescent="0.3">
      <c r="A19" s="24"/>
      <c r="B19" s="23"/>
      <c r="C19" s="23"/>
      <c r="D19" s="23"/>
      <c r="E19" s="8" t="s">
        <v>48</v>
      </c>
      <c r="F19" s="10">
        <v>4562377.87</v>
      </c>
      <c r="G19" s="10">
        <v>4562377.87</v>
      </c>
      <c r="H19" s="10">
        <v>4562377.87</v>
      </c>
      <c r="I19" s="10">
        <v>4562377.87</v>
      </c>
      <c r="J19" s="16">
        <f>H19-I19</f>
        <v>0</v>
      </c>
      <c r="K19" s="24"/>
      <c r="L19" s="24"/>
      <c r="M19" s="24"/>
      <c r="N19" s="24"/>
      <c r="O19" s="24"/>
      <c r="P19" s="24"/>
    </row>
    <row r="20" spans="1:16" ht="112.5" x14ac:dyDescent="0.3">
      <c r="A20" s="24"/>
      <c r="B20" s="23"/>
      <c r="C20" s="23"/>
      <c r="D20" s="23"/>
      <c r="E20" s="8" t="s">
        <v>52</v>
      </c>
      <c r="F20" s="10">
        <v>0</v>
      </c>
      <c r="G20" s="10">
        <v>0</v>
      </c>
      <c r="H20" s="10">
        <v>0</v>
      </c>
      <c r="I20" s="10">
        <v>0</v>
      </c>
      <c r="J20" s="16">
        <f>H20-I20</f>
        <v>0</v>
      </c>
      <c r="K20" s="24"/>
      <c r="L20" s="24"/>
      <c r="M20" s="24"/>
      <c r="N20" s="24"/>
      <c r="O20" s="24"/>
      <c r="P20" s="24"/>
    </row>
    <row r="21" spans="1:16" ht="75" x14ac:dyDescent="0.3">
      <c r="A21" s="24"/>
      <c r="B21" s="23"/>
      <c r="C21" s="23"/>
      <c r="D21" s="23"/>
      <c r="E21" s="8" t="s">
        <v>96</v>
      </c>
      <c r="F21" s="10">
        <v>0</v>
      </c>
      <c r="G21" s="10">
        <v>0</v>
      </c>
      <c r="H21" s="10">
        <v>0</v>
      </c>
      <c r="I21" s="10">
        <v>0</v>
      </c>
      <c r="J21" s="16">
        <f>H21-I21</f>
        <v>0</v>
      </c>
      <c r="K21" s="24"/>
      <c r="L21" s="24"/>
      <c r="M21" s="24"/>
      <c r="N21" s="24"/>
      <c r="O21" s="24"/>
      <c r="P21" s="24"/>
    </row>
    <row r="22" spans="1:16" ht="54" customHeight="1" x14ac:dyDescent="0.3">
      <c r="A22" s="23"/>
      <c r="B22" s="23" t="s">
        <v>54</v>
      </c>
      <c r="C22" s="24">
        <v>503</v>
      </c>
      <c r="D22" s="24" t="s">
        <v>94</v>
      </c>
      <c r="E22" s="8" t="s">
        <v>21</v>
      </c>
      <c r="F22" s="9">
        <f>SUM(F23:F26)</f>
        <v>19271037.510000002</v>
      </c>
      <c r="G22" s="9">
        <f>SUM(G23:G26)</f>
        <v>19271037.510000002</v>
      </c>
      <c r="H22" s="9">
        <f>SUM(H23:H26)</f>
        <v>19271037.510000002</v>
      </c>
      <c r="I22" s="9">
        <f>SUM(I23:I26)</f>
        <v>19271037.510000002</v>
      </c>
      <c r="J22" s="16">
        <f>J23+J26</f>
        <v>0</v>
      </c>
      <c r="K22" s="41" t="s">
        <v>23</v>
      </c>
      <c r="L22" s="41" t="s">
        <v>63</v>
      </c>
      <c r="M22" s="41">
        <v>62</v>
      </c>
      <c r="N22" s="41">
        <v>62</v>
      </c>
      <c r="O22" s="41">
        <v>62</v>
      </c>
      <c r="P22" s="41">
        <v>62</v>
      </c>
    </row>
    <row r="23" spans="1:16" ht="51.75" customHeight="1" x14ac:dyDescent="0.3">
      <c r="A23" s="23"/>
      <c r="B23" s="23"/>
      <c r="C23" s="24"/>
      <c r="D23" s="24"/>
      <c r="E23" s="8" t="s">
        <v>97</v>
      </c>
      <c r="F23" s="9">
        <v>14708659.640000001</v>
      </c>
      <c r="G23" s="9">
        <v>14708659.640000001</v>
      </c>
      <c r="H23" s="9">
        <v>14708659.640000001</v>
      </c>
      <c r="I23" s="9">
        <v>14708659.640000001</v>
      </c>
      <c r="J23" s="16">
        <f>H23-I23</f>
        <v>0</v>
      </c>
      <c r="K23" s="41" t="s">
        <v>59</v>
      </c>
      <c r="L23" s="41" t="s">
        <v>64</v>
      </c>
      <c r="M23" s="41" t="s">
        <v>65</v>
      </c>
      <c r="N23" s="41" t="s">
        <v>65</v>
      </c>
      <c r="O23" s="41" t="s">
        <v>65</v>
      </c>
      <c r="P23" s="41" t="s">
        <v>65</v>
      </c>
    </row>
    <row r="24" spans="1:16" ht="74.25" customHeight="1" x14ac:dyDescent="0.3">
      <c r="A24" s="23"/>
      <c r="B24" s="23"/>
      <c r="C24" s="24"/>
      <c r="D24" s="24"/>
      <c r="E24" s="8" t="s">
        <v>47</v>
      </c>
      <c r="F24" s="10">
        <v>4562377.87</v>
      </c>
      <c r="G24" s="10">
        <v>4562377.87</v>
      </c>
      <c r="H24" s="10">
        <v>4562377.87</v>
      </c>
      <c r="I24" s="10">
        <v>4562377.87</v>
      </c>
      <c r="J24" s="16">
        <f>H24-I24</f>
        <v>0</v>
      </c>
      <c r="K24" s="41" t="s">
        <v>60</v>
      </c>
      <c r="L24" s="41" t="s">
        <v>64</v>
      </c>
      <c r="M24" s="41">
        <v>0.5</v>
      </c>
      <c r="N24" s="41">
        <v>0.5</v>
      </c>
      <c r="O24" s="41">
        <v>0.5</v>
      </c>
      <c r="P24" s="41">
        <v>0.5</v>
      </c>
    </row>
    <row r="25" spans="1:16" ht="53.25" customHeight="1" x14ac:dyDescent="0.3">
      <c r="A25" s="23"/>
      <c r="B25" s="23"/>
      <c r="C25" s="24"/>
      <c r="D25" s="24"/>
      <c r="E25" s="8" t="s">
        <v>51</v>
      </c>
      <c r="F25" s="10">
        <v>0</v>
      </c>
      <c r="G25" s="10">
        <v>0</v>
      </c>
      <c r="H25" s="10">
        <v>0</v>
      </c>
      <c r="I25" s="10">
        <v>0</v>
      </c>
      <c r="J25" s="16">
        <f>H25-I25</f>
        <v>0</v>
      </c>
      <c r="K25" s="41" t="s">
        <v>61</v>
      </c>
      <c r="L25" s="41" t="s">
        <v>64</v>
      </c>
      <c r="M25" s="41">
        <v>100</v>
      </c>
      <c r="N25" s="41">
        <v>100</v>
      </c>
      <c r="O25" s="41">
        <v>100</v>
      </c>
      <c r="P25" s="41">
        <v>100</v>
      </c>
    </row>
    <row r="26" spans="1:16" ht="58.5" customHeight="1" x14ac:dyDescent="0.3">
      <c r="A26" s="23"/>
      <c r="B26" s="23"/>
      <c r="C26" s="24"/>
      <c r="D26" s="24"/>
      <c r="E26" s="8" t="s">
        <v>95</v>
      </c>
      <c r="F26" s="10">
        <v>0</v>
      </c>
      <c r="G26" s="10">
        <v>0</v>
      </c>
      <c r="H26" s="10">
        <v>0</v>
      </c>
      <c r="I26" s="10">
        <v>0</v>
      </c>
      <c r="J26" s="16">
        <f>H26-I26</f>
        <v>0</v>
      </c>
      <c r="K26" s="41" t="s">
        <v>62</v>
      </c>
      <c r="L26" s="41" t="s">
        <v>64</v>
      </c>
      <c r="M26" s="48" t="s">
        <v>66</v>
      </c>
      <c r="N26" s="48" t="s">
        <v>66</v>
      </c>
      <c r="O26" s="48" t="s">
        <v>66</v>
      </c>
      <c r="P26" s="48" t="s">
        <v>66</v>
      </c>
    </row>
    <row r="27" spans="1:16" ht="24.75" customHeight="1" x14ac:dyDescent="0.3">
      <c r="A27" s="23" t="s">
        <v>25</v>
      </c>
      <c r="B27" s="23"/>
      <c r="C27" s="24" t="s">
        <v>22</v>
      </c>
      <c r="D27" s="23"/>
      <c r="E27" s="8" t="s">
        <v>21</v>
      </c>
      <c r="F27" s="9">
        <f>SUM(F28:F31)</f>
        <v>19271037.510000002</v>
      </c>
      <c r="G27" s="9">
        <f>SUM(G28:G31)</f>
        <v>19271037.510000002</v>
      </c>
      <c r="H27" s="9">
        <f>SUM(H28:H31)</f>
        <v>19271037.510000002</v>
      </c>
      <c r="I27" s="9">
        <f>SUM(I28:I31)</f>
        <v>19271037.510000002</v>
      </c>
      <c r="J27" s="16">
        <f>J28+J31</f>
        <v>0</v>
      </c>
      <c r="K27" s="24" t="s">
        <v>22</v>
      </c>
      <c r="L27" s="24" t="s">
        <v>22</v>
      </c>
      <c r="M27" s="24" t="s">
        <v>22</v>
      </c>
      <c r="N27" s="24" t="s">
        <v>22</v>
      </c>
      <c r="O27" s="24" t="s">
        <v>22</v>
      </c>
      <c r="P27" s="24" t="s">
        <v>22</v>
      </c>
    </row>
    <row r="28" spans="1:16" ht="21" customHeight="1" x14ac:dyDescent="0.3">
      <c r="A28" s="23"/>
      <c r="B28" s="23"/>
      <c r="C28" s="24"/>
      <c r="D28" s="23"/>
      <c r="E28" s="8" t="s">
        <v>46</v>
      </c>
      <c r="F28" s="9">
        <v>14708659.640000001</v>
      </c>
      <c r="G28" s="9">
        <v>14708659.640000001</v>
      </c>
      <c r="H28" s="9">
        <v>14708659.640000001</v>
      </c>
      <c r="I28" s="9">
        <v>14708659.640000001</v>
      </c>
      <c r="J28" s="16">
        <f>H28-I28</f>
        <v>0</v>
      </c>
      <c r="K28" s="24"/>
      <c r="L28" s="24"/>
      <c r="M28" s="24"/>
      <c r="N28" s="24"/>
      <c r="O28" s="24"/>
      <c r="P28" s="24"/>
    </row>
    <row r="29" spans="1:16" ht="21" customHeight="1" x14ac:dyDescent="0.3">
      <c r="A29" s="23"/>
      <c r="B29" s="23"/>
      <c r="C29" s="24"/>
      <c r="D29" s="23"/>
      <c r="E29" s="8" t="s">
        <v>47</v>
      </c>
      <c r="F29" s="10">
        <v>4562377.87</v>
      </c>
      <c r="G29" s="10">
        <v>4562377.87</v>
      </c>
      <c r="H29" s="10">
        <v>4562377.87</v>
      </c>
      <c r="I29" s="10">
        <v>4562377.87</v>
      </c>
      <c r="J29" s="16">
        <f>H29-I29</f>
        <v>0</v>
      </c>
      <c r="K29" s="24"/>
      <c r="L29" s="24"/>
      <c r="M29" s="24"/>
      <c r="N29" s="24"/>
      <c r="O29" s="24"/>
      <c r="P29" s="24"/>
    </row>
    <row r="30" spans="1:16" ht="21" customHeight="1" x14ac:dyDescent="0.3">
      <c r="A30" s="23"/>
      <c r="B30" s="23"/>
      <c r="C30" s="24"/>
      <c r="D30" s="23"/>
      <c r="E30" s="8" t="s">
        <v>51</v>
      </c>
      <c r="F30" s="10">
        <v>0</v>
      </c>
      <c r="G30" s="10">
        <v>0</v>
      </c>
      <c r="H30" s="10">
        <v>0</v>
      </c>
      <c r="I30" s="10">
        <v>0</v>
      </c>
      <c r="J30" s="16">
        <f>H30-I30</f>
        <v>0</v>
      </c>
      <c r="K30" s="24"/>
      <c r="L30" s="24"/>
      <c r="M30" s="24"/>
      <c r="N30" s="24"/>
      <c r="O30" s="24"/>
      <c r="P30" s="24"/>
    </row>
    <row r="31" spans="1:16" ht="27" customHeight="1" x14ac:dyDescent="0.3">
      <c r="A31" s="23"/>
      <c r="B31" s="23"/>
      <c r="C31" s="24"/>
      <c r="D31" s="23"/>
      <c r="E31" s="8" t="s">
        <v>95</v>
      </c>
      <c r="F31" s="10">
        <v>0</v>
      </c>
      <c r="G31" s="10">
        <v>0</v>
      </c>
      <c r="H31" s="10">
        <v>0</v>
      </c>
      <c r="I31" s="10">
        <v>0</v>
      </c>
      <c r="J31" s="16">
        <f>H31-I31</f>
        <v>0</v>
      </c>
      <c r="K31" s="24"/>
      <c r="L31" s="24"/>
      <c r="M31" s="24"/>
      <c r="N31" s="24"/>
      <c r="O31" s="24"/>
      <c r="P31" s="24"/>
    </row>
    <row r="32" spans="1:16" ht="30" customHeight="1" x14ac:dyDescent="0.3">
      <c r="A32" s="34" t="s">
        <v>26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</row>
    <row r="33" spans="1:16" ht="41.25" customHeight="1" x14ac:dyDescent="0.3">
      <c r="A33" s="34" t="s">
        <v>27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</row>
    <row r="34" spans="1:16" ht="45.75" customHeight="1" x14ac:dyDescent="0.3">
      <c r="A34" s="24"/>
      <c r="B34" s="23" t="s">
        <v>28</v>
      </c>
      <c r="C34" s="23"/>
      <c r="D34" s="23"/>
      <c r="E34" s="8" t="s">
        <v>21</v>
      </c>
      <c r="F34" s="9">
        <f>SUM(F35:F38)</f>
        <v>20986082.73</v>
      </c>
      <c r="G34" s="9">
        <f>SUM(G35:G38)</f>
        <v>20986082.73</v>
      </c>
      <c r="H34" s="9">
        <f>SUM(H35:H38)</f>
        <v>20986082.73</v>
      </c>
      <c r="I34" s="9">
        <f>SUM(I35:I38)</f>
        <v>20986082.73</v>
      </c>
      <c r="J34" s="10">
        <f t="shared" ref="J34:J48" si="0">H34-I34</f>
        <v>0</v>
      </c>
      <c r="K34" s="24" t="s">
        <v>22</v>
      </c>
      <c r="L34" s="24" t="s">
        <v>22</v>
      </c>
      <c r="M34" s="24" t="s">
        <v>22</v>
      </c>
      <c r="N34" s="24" t="s">
        <v>22</v>
      </c>
      <c r="O34" s="24" t="s">
        <v>22</v>
      </c>
      <c r="P34" s="24" t="s">
        <v>22</v>
      </c>
    </row>
    <row r="35" spans="1:16" ht="30" customHeight="1" x14ac:dyDescent="0.3">
      <c r="A35" s="24"/>
      <c r="B35" s="23"/>
      <c r="C35" s="23"/>
      <c r="D35" s="23"/>
      <c r="E35" s="8" t="s">
        <v>97</v>
      </c>
      <c r="F35" s="9">
        <v>14092812.73</v>
      </c>
      <c r="G35" s="9">
        <v>14092812.73</v>
      </c>
      <c r="H35" s="9">
        <v>14092812.73</v>
      </c>
      <c r="I35" s="9">
        <v>14092812.73</v>
      </c>
      <c r="J35" s="10">
        <f t="shared" si="0"/>
        <v>0</v>
      </c>
      <c r="K35" s="24"/>
      <c r="L35" s="24"/>
      <c r="M35" s="24"/>
      <c r="N35" s="24"/>
      <c r="O35" s="24"/>
      <c r="P35" s="24"/>
    </row>
    <row r="36" spans="1:16" ht="30" customHeight="1" x14ac:dyDescent="0.3">
      <c r="A36" s="24"/>
      <c r="B36" s="23"/>
      <c r="C36" s="23"/>
      <c r="D36" s="23"/>
      <c r="E36" s="8" t="s">
        <v>47</v>
      </c>
      <c r="F36" s="10">
        <v>6887270</v>
      </c>
      <c r="G36" s="10">
        <v>6887270</v>
      </c>
      <c r="H36" s="10">
        <v>6887270</v>
      </c>
      <c r="I36" s="10">
        <v>6887270</v>
      </c>
      <c r="J36" s="10">
        <f t="shared" si="0"/>
        <v>0</v>
      </c>
      <c r="K36" s="24"/>
      <c r="L36" s="24"/>
      <c r="M36" s="24"/>
      <c r="N36" s="24"/>
      <c r="O36" s="24"/>
      <c r="P36" s="24"/>
    </row>
    <row r="37" spans="1:16" ht="30" customHeight="1" x14ac:dyDescent="0.3">
      <c r="A37" s="24"/>
      <c r="B37" s="23"/>
      <c r="C37" s="23"/>
      <c r="D37" s="23"/>
      <c r="E37" s="8" t="s">
        <v>51</v>
      </c>
      <c r="F37" s="10">
        <v>6000</v>
      </c>
      <c r="G37" s="10">
        <v>6000</v>
      </c>
      <c r="H37" s="10">
        <v>6000</v>
      </c>
      <c r="I37" s="10">
        <v>6000</v>
      </c>
      <c r="J37" s="10">
        <f t="shared" si="0"/>
        <v>0</v>
      </c>
      <c r="K37" s="24"/>
      <c r="L37" s="24"/>
      <c r="M37" s="24"/>
      <c r="N37" s="24"/>
      <c r="O37" s="24"/>
      <c r="P37" s="24"/>
    </row>
    <row r="38" spans="1:16" ht="35.25" customHeight="1" x14ac:dyDescent="0.3">
      <c r="A38" s="24"/>
      <c r="B38" s="23"/>
      <c r="C38" s="23"/>
      <c r="D38" s="23"/>
      <c r="E38" s="8" t="s">
        <v>95</v>
      </c>
      <c r="F38" s="10">
        <v>0</v>
      </c>
      <c r="G38" s="10">
        <v>0</v>
      </c>
      <c r="H38" s="10">
        <v>0</v>
      </c>
      <c r="I38" s="10">
        <v>0</v>
      </c>
      <c r="J38" s="10">
        <f t="shared" si="0"/>
        <v>0</v>
      </c>
      <c r="K38" s="24"/>
      <c r="L38" s="24"/>
      <c r="M38" s="24"/>
      <c r="N38" s="24"/>
      <c r="O38" s="24"/>
      <c r="P38" s="24"/>
    </row>
    <row r="39" spans="1:16" ht="70.150000000000006" customHeight="1" x14ac:dyDescent="0.3">
      <c r="A39" s="23"/>
      <c r="B39" s="23" t="s">
        <v>55</v>
      </c>
      <c r="C39" s="24">
        <v>503</v>
      </c>
      <c r="D39" s="24" t="s">
        <v>98</v>
      </c>
      <c r="E39" s="8" t="s">
        <v>21</v>
      </c>
      <c r="F39" s="9">
        <f>SUM(F40:F43)</f>
        <v>20986082.73</v>
      </c>
      <c r="G39" s="9">
        <f>SUM(G40:G43)</f>
        <v>20986082.73</v>
      </c>
      <c r="H39" s="9">
        <f>SUM(H40:H43)</f>
        <v>20986082.73</v>
      </c>
      <c r="I39" s="9">
        <f>SUM(I40:I43)</f>
        <v>20986082.73</v>
      </c>
      <c r="J39" s="10">
        <f t="shared" si="0"/>
        <v>0</v>
      </c>
      <c r="K39" s="13" t="s">
        <v>71</v>
      </c>
      <c r="L39" s="15" t="s">
        <v>24</v>
      </c>
      <c r="M39" s="13">
        <v>80000</v>
      </c>
      <c r="N39" s="13">
        <v>80000</v>
      </c>
      <c r="O39" s="13">
        <v>80000</v>
      </c>
      <c r="P39" s="13">
        <v>80000</v>
      </c>
    </row>
    <row r="40" spans="1:16" ht="101.45" customHeight="1" x14ac:dyDescent="0.3">
      <c r="A40" s="23"/>
      <c r="B40" s="23"/>
      <c r="C40" s="24"/>
      <c r="D40" s="24"/>
      <c r="E40" s="8" t="s">
        <v>97</v>
      </c>
      <c r="F40" s="9">
        <v>14092812.73</v>
      </c>
      <c r="G40" s="9">
        <v>14092812.73</v>
      </c>
      <c r="H40" s="9">
        <v>14092812.73</v>
      </c>
      <c r="I40" s="9">
        <v>14092812.73</v>
      </c>
      <c r="J40" s="10">
        <f t="shared" si="0"/>
        <v>0</v>
      </c>
      <c r="K40" s="17" t="s">
        <v>72</v>
      </c>
      <c r="L40" s="18" t="s">
        <v>64</v>
      </c>
      <c r="M40" s="18">
        <v>100</v>
      </c>
      <c r="N40" s="18">
        <v>100</v>
      </c>
      <c r="O40" s="18">
        <v>100</v>
      </c>
      <c r="P40" s="18">
        <v>100</v>
      </c>
    </row>
    <row r="41" spans="1:16" ht="39.75" customHeight="1" x14ac:dyDescent="0.3">
      <c r="A41" s="23"/>
      <c r="B41" s="23"/>
      <c r="C41" s="24"/>
      <c r="D41" s="24"/>
      <c r="E41" s="8" t="s">
        <v>47</v>
      </c>
      <c r="F41" s="10">
        <v>6887270</v>
      </c>
      <c r="G41" s="10">
        <v>6887270</v>
      </c>
      <c r="H41" s="10">
        <v>6887270</v>
      </c>
      <c r="I41" s="10">
        <v>6887270</v>
      </c>
      <c r="J41" s="10">
        <f t="shared" si="0"/>
        <v>0</v>
      </c>
      <c r="K41" s="8"/>
      <c r="L41" s="8"/>
      <c r="M41" s="19"/>
      <c r="N41" s="8"/>
      <c r="O41" s="19"/>
      <c r="P41" s="19"/>
    </row>
    <row r="42" spans="1:16" ht="39.75" customHeight="1" x14ac:dyDescent="0.3">
      <c r="A42" s="23"/>
      <c r="B42" s="23"/>
      <c r="C42" s="24"/>
      <c r="D42" s="24"/>
      <c r="E42" s="8" t="s">
        <v>51</v>
      </c>
      <c r="F42" s="10">
        <v>6000</v>
      </c>
      <c r="G42" s="10">
        <v>6000</v>
      </c>
      <c r="H42" s="10">
        <v>6000</v>
      </c>
      <c r="I42" s="10">
        <v>6000</v>
      </c>
      <c r="J42" s="10">
        <f t="shared" si="0"/>
        <v>0</v>
      </c>
      <c r="K42" s="8"/>
      <c r="L42" s="8"/>
      <c r="M42" s="19"/>
      <c r="N42" s="8"/>
      <c r="O42" s="19"/>
      <c r="P42" s="19"/>
    </row>
    <row r="43" spans="1:16" ht="43.5" customHeight="1" x14ac:dyDescent="0.3">
      <c r="A43" s="23"/>
      <c r="B43" s="23"/>
      <c r="C43" s="24"/>
      <c r="D43" s="24"/>
      <c r="E43" s="8" t="s">
        <v>95</v>
      </c>
      <c r="F43" s="10">
        <v>0</v>
      </c>
      <c r="G43" s="10">
        <v>0</v>
      </c>
      <c r="H43" s="10">
        <v>0</v>
      </c>
      <c r="I43" s="10">
        <v>0</v>
      </c>
      <c r="J43" s="10">
        <f t="shared" si="0"/>
        <v>0</v>
      </c>
      <c r="K43" s="8"/>
      <c r="L43" s="8"/>
      <c r="M43" s="19"/>
      <c r="N43" s="8"/>
      <c r="O43" s="19"/>
      <c r="P43" s="19"/>
    </row>
    <row r="44" spans="1:16" ht="41.25" customHeight="1" x14ac:dyDescent="0.3">
      <c r="A44" s="23" t="s">
        <v>29</v>
      </c>
      <c r="B44" s="23"/>
      <c r="C44" s="24" t="s">
        <v>22</v>
      </c>
      <c r="D44" s="23"/>
      <c r="E44" s="8" t="s">
        <v>21</v>
      </c>
      <c r="F44" s="9">
        <f>SUM(F45:F48)</f>
        <v>20986082.73</v>
      </c>
      <c r="G44" s="9">
        <f>SUM(G45:G48)</f>
        <v>20986082.73</v>
      </c>
      <c r="H44" s="9">
        <f>SUM(H45:H48)</f>
        <v>20986082.73</v>
      </c>
      <c r="I44" s="9">
        <f>SUM(I45:I48)</f>
        <v>20986082.73</v>
      </c>
      <c r="J44" s="10">
        <f t="shared" si="0"/>
        <v>0</v>
      </c>
      <c r="K44" s="34"/>
      <c r="L44" s="24" t="s">
        <v>22</v>
      </c>
      <c r="M44" s="24" t="s">
        <v>22</v>
      </c>
      <c r="N44" s="24" t="s">
        <v>22</v>
      </c>
      <c r="O44" s="24" t="s">
        <v>22</v>
      </c>
      <c r="P44" s="24" t="s">
        <v>22</v>
      </c>
    </row>
    <row r="45" spans="1:16" ht="36" customHeight="1" x14ac:dyDescent="0.3">
      <c r="A45" s="23"/>
      <c r="B45" s="23"/>
      <c r="C45" s="24"/>
      <c r="D45" s="23"/>
      <c r="E45" s="8" t="s">
        <v>97</v>
      </c>
      <c r="F45" s="9">
        <v>14092812.73</v>
      </c>
      <c r="G45" s="9">
        <v>14092812.73</v>
      </c>
      <c r="H45" s="9">
        <v>14092812.73</v>
      </c>
      <c r="I45" s="9">
        <v>14092812.73</v>
      </c>
      <c r="J45" s="10">
        <f t="shared" si="0"/>
        <v>0</v>
      </c>
      <c r="K45" s="34"/>
      <c r="L45" s="24"/>
      <c r="M45" s="24"/>
      <c r="N45" s="24"/>
      <c r="O45" s="24"/>
      <c r="P45" s="24"/>
    </row>
    <row r="46" spans="1:16" ht="36" customHeight="1" x14ac:dyDescent="0.3">
      <c r="A46" s="23"/>
      <c r="B46" s="23"/>
      <c r="C46" s="24"/>
      <c r="D46" s="23"/>
      <c r="E46" s="8" t="s">
        <v>47</v>
      </c>
      <c r="F46" s="10">
        <v>6887270</v>
      </c>
      <c r="G46" s="10">
        <v>6887270</v>
      </c>
      <c r="H46" s="10">
        <v>6887270</v>
      </c>
      <c r="I46" s="10">
        <v>6887270</v>
      </c>
      <c r="J46" s="10">
        <f t="shared" si="0"/>
        <v>0</v>
      </c>
      <c r="K46" s="34"/>
      <c r="L46" s="24"/>
      <c r="M46" s="24"/>
      <c r="N46" s="24"/>
      <c r="O46" s="24"/>
      <c r="P46" s="24"/>
    </row>
    <row r="47" spans="1:16" ht="36" customHeight="1" x14ac:dyDescent="0.3">
      <c r="A47" s="23"/>
      <c r="B47" s="23"/>
      <c r="C47" s="24"/>
      <c r="D47" s="23"/>
      <c r="E47" s="8" t="s">
        <v>51</v>
      </c>
      <c r="F47" s="10">
        <v>6000</v>
      </c>
      <c r="G47" s="10">
        <v>6000</v>
      </c>
      <c r="H47" s="10">
        <v>6000</v>
      </c>
      <c r="I47" s="10">
        <v>6000</v>
      </c>
      <c r="J47" s="10">
        <f t="shared" si="0"/>
        <v>0</v>
      </c>
      <c r="K47" s="34"/>
      <c r="L47" s="24"/>
      <c r="M47" s="24"/>
      <c r="N47" s="24"/>
      <c r="O47" s="24"/>
      <c r="P47" s="24"/>
    </row>
    <row r="48" spans="1:16" ht="36" customHeight="1" x14ac:dyDescent="0.3">
      <c r="A48" s="23"/>
      <c r="B48" s="23"/>
      <c r="C48" s="24"/>
      <c r="D48" s="23"/>
      <c r="E48" s="8" t="s">
        <v>95</v>
      </c>
      <c r="F48" s="10">
        <v>0</v>
      </c>
      <c r="G48" s="10">
        <v>0</v>
      </c>
      <c r="H48" s="10">
        <v>0</v>
      </c>
      <c r="I48" s="10">
        <v>0</v>
      </c>
      <c r="J48" s="10">
        <f t="shared" si="0"/>
        <v>0</v>
      </c>
      <c r="K48" s="34"/>
      <c r="L48" s="24"/>
      <c r="M48" s="24"/>
      <c r="N48" s="24"/>
      <c r="O48" s="24"/>
      <c r="P48" s="24"/>
    </row>
    <row r="49" spans="1:16" ht="24" customHeight="1" x14ac:dyDescent="0.3">
      <c r="A49" s="34" t="s">
        <v>70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</row>
    <row r="50" spans="1:16" ht="24" customHeight="1" x14ac:dyDescent="0.3">
      <c r="A50" s="34" t="s">
        <v>69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</row>
    <row r="51" spans="1:16" ht="37.15" customHeight="1" x14ac:dyDescent="0.3">
      <c r="A51" s="24"/>
      <c r="B51" s="23" t="s">
        <v>68</v>
      </c>
      <c r="C51" s="23"/>
      <c r="D51" s="23"/>
      <c r="E51" s="8" t="s">
        <v>21</v>
      </c>
      <c r="F51" s="10">
        <f>SUM(F52:F55)</f>
        <v>2494582.0499999998</v>
      </c>
      <c r="G51" s="10">
        <f>SUM(G52:G55)</f>
        <v>2494582.0499999998</v>
      </c>
      <c r="H51" s="10">
        <f>SUM(H52:H55)</f>
        <v>2494582.0499999998</v>
      </c>
      <c r="I51" s="10">
        <f>SUM(I52:I55)</f>
        <v>2494582.0499999998</v>
      </c>
      <c r="J51" s="10">
        <f t="shared" ref="J51:J65" si="1">H51-I51</f>
        <v>0</v>
      </c>
      <c r="K51" s="24" t="s">
        <v>22</v>
      </c>
      <c r="L51" s="24" t="s">
        <v>22</v>
      </c>
      <c r="M51" s="24" t="s">
        <v>22</v>
      </c>
      <c r="N51" s="24" t="s">
        <v>22</v>
      </c>
      <c r="O51" s="24" t="s">
        <v>22</v>
      </c>
      <c r="P51" s="24" t="s">
        <v>22</v>
      </c>
    </row>
    <row r="52" spans="1:16" ht="24" customHeight="1" x14ac:dyDescent="0.3">
      <c r="A52" s="24"/>
      <c r="B52" s="23"/>
      <c r="C52" s="23"/>
      <c r="D52" s="23"/>
      <c r="E52" s="8" t="s">
        <v>97</v>
      </c>
      <c r="F52" s="10">
        <v>2036428.05</v>
      </c>
      <c r="G52" s="10">
        <v>2036428.05</v>
      </c>
      <c r="H52" s="10">
        <v>2036428.05</v>
      </c>
      <c r="I52" s="10">
        <v>2036428.05</v>
      </c>
      <c r="J52" s="10">
        <f t="shared" si="1"/>
        <v>0</v>
      </c>
      <c r="K52" s="24"/>
      <c r="L52" s="24"/>
      <c r="M52" s="24"/>
      <c r="N52" s="24"/>
      <c r="O52" s="24"/>
      <c r="P52" s="24"/>
    </row>
    <row r="53" spans="1:16" ht="24" customHeight="1" x14ac:dyDescent="0.3">
      <c r="A53" s="24"/>
      <c r="B53" s="23"/>
      <c r="C53" s="23"/>
      <c r="D53" s="23"/>
      <c r="E53" s="8" t="s">
        <v>47</v>
      </c>
      <c r="F53" s="10">
        <v>458154</v>
      </c>
      <c r="G53" s="10">
        <v>458154</v>
      </c>
      <c r="H53" s="10">
        <v>458154</v>
      </c>
      <c r="I53" s="10">
        <v>458154</v>
      </c>
      <c r="J53" s="10">
        <f t="shared" si="1"/>
        <v>0</v>
      </c>
      <c r="K53" s="24"/>
      <c r="L53" s="24"/>
      <c r="M53" s="24"/>
      <c r="N53" s="24"/>
      <c r="O53" s="24"/>
      <c r="P53" s="24"/>
    </row>
    <row r="54" spans="1:16" ht="24" customHeight="1" x14ac:dyDescent="0.3">
      <c r="A54" s="24"/>
      <c r="B54" s="23"/>
      <c r="C54" s="23"/>
      <c r="D54" s="23"/>
      <c r="E54" s="8" t="s">
        <v>51</v>
      </c>
      <c r="F54" s="10">
        <v>0</v>
      </c>
      <c r="G54" s="10">
        <v>0</v>
      </c>
      <c r="H54" s="10">
        <v>0</v>
      </c>
      <c r="I54" s="10">
        <v>0</v>
      </c>
      <c r="J54" s="10">
        <f t="shared" si="1"/>
        <v>0</v>
      </c>
      <c r="K54" s="24"/>
      <c r="L54" s="24"/>
      <c r="M54" s="24"/>
      <c r="N54" s="24"/>
      <c r="O54" s="24"/>
      <c r="P54" s="24"/>
    </row>
    <row r="55" spans="1:16" ht="24.75" customHeight="1" x14ac:dyDescent="0.3">
      <c r="A55" s="24"/>
      <c r="B55" s="23"/>
      <c r="C55" s="23"/>
      <c r="D55" s="23"/>
      <c r="E55" s="8" t="s">
        <v>95</v>
      </c>
      <c r="F55" s="10">
        <v>0</v>
      </c>
      <c r="G55" s="10">
        <v>0</v>
      </c>
      <c r="H55" s="10">
        <v>0</v>
      </c>
      <c r="I55" s="10">
        <v>0</v>
      </c>
      <c r="J55" s="10">
        <f t="shared" si="1"/>
        <v>0</v>
      </c>
      <c r="K55" s="24"/>
      <c r="L55" s="24"/>
      <c r="M55" s="24"/>
      <c r="N55" s="24"/>
      <c r="O55" s="24"/>
      <c r="P55" s="24"/>
    </row>
    <row r="56" spans="1:16" ht="51" customHeight="1" x14ac:dyDescent="0.3">
      <c r="A56" s="23"/>
      <c r="B56" s="23" t="s">
        <v>67</v>
      </c>
      <c r="C56" s="23">
        <v>503</v>
      </c>
      <c r="D56" s="23" t="s">
        <v>99</v>
      </c>
      <c r="E56" s="8" t="s">
        <v>21</v>
      </c>
      <c r="F56" s="10">
        <f>SUM(F57:F60)</f>
        <v>2494582.0499999998</v>
      </c>
      <c r="G56" s="10">
        <f>SUM(G57:G60)</f>
        <v>2494582.0499999998</v>
      </c>
      <c r="H56" s="10">
        <f>SUM(H57:H60)</f>
        <v>2494582.0499999998</v>
      </c>
      <c r="I56" s="10">
        <f>SUM(I57:I60)</f>
        <v>2494582.0499999998</v>
      </c>
      <c r="J56" s="10">
        <f t="shared" si="1"/>
        <v>0</v>
      </c>
      <c r="K56" s="12" t="s">
        <v>73</v>
      </c>
      <c r="L56" s="12" t="s">
        <v>75</v>
      </c>
      <c r="M56" s="12">
        <v>10000</v>
      </c>
      <c r="N56" s="12">
        <v>10000</v>
      </c>
      <c r="O56" s="12">
        <v>10000</v>
      </c>
      <c r="P56" s="12">
        <v>10000</v>
      </c>
    </row>
    <row r="57" spans="1:16" ht="37.5" customHeight="1" x14ac:dyDescent="0.3">
      <c r="A57" s="23"/>
      <c r="B57" s="23"/>
      <c r="C57" s="23"/>
      <c r="D57" s="23"/>
      <c r="E57" s="8" t="s">
        <v>97</v>
      </c>
      <c r="F57" s="10">
        <v>2036428.05</v>
      </c>
      <c r="G57" s="10">
        <v>2036428.05</v>
      </c>
      <c r="H57" s="10">
        <v>2036428.05</v>
      </c>
      <c r="I57" s="10">
        <v>2036428.05</v>
      </c>
      <c r="J57" s="10">
        <f t="shared" si="1"/>
        <v>0</v>
      </c>
      <c r="K57" s="12" t="s">
        <v>74</v>
      </c>
      <c r="L57" s="12" t="s">
        <v>75</v>
      </c>
      <c r="M57" s="12">
        <v>400</v>
      </c>
      <c r="N57" s="12">
        <v>400</v>
      </c>
      <c r="O57" s="12">
        <v>400</v>
      </c>
      <c r="P57" s="12">
        <v>400</v>
      </c>
    </row>
    <row r="58" spans="1:16" ht="57" customHeight="1" x14ac:dyDescent="0.3">
      <c r="A58" s="23"/>
      <c r="B58" s="23"/>
      <c r="C58" s="23"/>
      <c r="D58" s="23"/>
      <c r="E58" s="8" t="s">
        <v>47</v>
      </c>
      <c r="F58" s="10">
        <v>458154</v>
      </c>
      <c r="G58" s="10">
        <v>458154</v>
      </c>
      <c r="H58" s="10">
        <v>458154</v>
      </c>
      <c r="I58" s="10">
        <v>458154</v>
      </c>
      <c r="J58" s="10">
        <f t="shared" si="1"/>
        <v>0</v>
      </c>
      <c r="K58" s="12" t="s">
        <v>72</v>
      </c>
      <c r="L58" s="12" t="s">
        <v>64</v>
      </c>
      <c r="M58" s="12">
        <v>100</v>
      </c>
      <c r="N58" s="12">
        <v>100</v>
      </c>
      <c r="O58" s="12">
        <v>100</v>
      </c>
      <c r="P58" s="12">
        <v>100</v>
      </c>
    </row>
    <row r="59" spans="1:16" ht="37.5" customHeight="1" x14ac:dyDescent="0.3">
      <c r="A59" s="23"/>
      <c r="B59" s="23"/>
      <c r="C59" s="23"/>
      <c r="D59" s="23"/>
      <c r="E59" s="8" t="s">
        <v>51</v>
      </c>
      <c r="F59" s="10">
        <v>0</v>
      </c>
      <c r="G59" s="10">
        <v>0</v>
      </c>
      <c r="H59" s="10">
        <v>0</v>
      </c>
      <c r="I59" s="10">
        <v>0</v>
      </c>
      <c r="J59" s="10">
        <f t="shared" si="1"/>
        <v>0</v>
      </c>
      <c r="K59" s="8"/>
      <c r="L59" s="8"/>
      <c r="M59" s="8"/>
      <c r="N59" s="8"/>
      <c r="O59" s="8"/>
      <c r="P59" s="8"/>
    </row>
    <row r="60" spans="1:16" ht="42" customHeight="1" x14ac:dyDescent="0.3">
      <c r="A60" s="23"/>
      <c r="B60" s="23"/>
      <c r="C60" s="23"/>
      <c r="D60" s="23"/>
      <c r="E60" s="8" t="s">
        <v>95</v>
      </c>
      <c r="F60" s="10">
        <v>0</v>
      </c>
      <c r="G60" s="10">
        <v>0</v>
      </c>
      <c r="H60" s="10">
        <v>0</v>
      </c>
      <c r="I60" s="10">
        <v>0</v>
      </c>
      <c r="J60" s="10">
        <f t="shared" si="1"/>
        <v>0</v>
      </c>
      <c r="K60" s="8"/>
      <c r="L60" s="8"/>
      <c r="M60" s="8"/>
      <c r="N60" s="8"/>
      <c r="O60" s="8"/>
      <c r="P60" s="8"/>
    </row>
    <row r="61" spans="1:16" ht="21.75" customHeight="1" x14ac:dyDescent="0.3">
      <c r="A61" s="23" t="s">
        <v>30</v>
      </c>
      <c r="B61" s="23"/>
      <c r="C61" s="24" t="s">
        <v>22</v>
      </c>
      <c r="D61" s="23"/>
      <c r="E61" s="8" t="s">
        <v>21</v>
      </c>
      <c r="F61" s="10">
        <f>SUM(F62:F65)</f>
        <v>2494582.0499999998</v>
      </c>
      <c r="G61" s="10">
        <f>SUM(G62:G65)</f>
        <v>2494582.0499999998</v>
      </c>
      <c r="H61" s="10">
        <f>SUM(H62:H65)</f>
        <v>2494582.0499999998</v>
      </c>
      <c r="I61" s="10">
        <f>SUM(I62:I65)</f>
        <v>2494582.0499999998</v>
      </c>
      <c r="J61" s="10">
        <f t="shared" si="1"/>
        <v>0</v>
      </c>
      <c r="K61" s="24" t="s">
        <v>22</v>
      </c>
      <c r="L61" s="24" t="s">
        <v>22</v>
      </c>
      <c r="M61" s="24" t="s">
        <v>22</v>
      </c>
      <c r="N61" s="24" t="s">
        <v>22</v>
      </c>
      <c r="O61" s="24" t="s">
        <v>22</v>
      </c>
      <c r="P61" s="24" t="s">
        <v>22</v>
      </c>
    </row>
    <row r="62" spans="1:16" ht="26.25" customHeight="1" x14ac:dyDescent="0.3">
      <c r="A62" s="23"/>
      <c r="B62" s="23"/>
      <c r="C62" s="24"/>
      <c r="D62" s="23"/>
      <c r="E62" s="8" t="s">
        <v>97</v>
      </c>
      <c r="F62" s="10">
        <v>2036428.05</v>
      </c>
      <c r="G62" s="10">
        <v>2036428.05</v>
      </c>
      <c r="H62" s="10">
        <v>2036428.05</v>
      </c>
      <c r="I62" s="10">
        <v>2036428.05</v>
      </c>
      <c r="J62" s="10">
        <f t="shared" si="1"/>
        <v>0</v>
      </c>
      <c r="K62" s="24"/>
      <c r="L62" s="24"/>
      <c r="M62" s="24"/>
      <c r="N62" s="24"/>
      <c r="O62" s="24"/>
      <c r="P62" s="24"/>
    </row>
    <row r="63" spans="1:16" ht="26.25" customHeight="1" x14ac:dyDescent="0.3">
      <c r="A63" s="23"/>
      <c r="B63" s="23"/>
      <c r="C63" s="24"/>
      <c r="D63" s="23"/>
      <c r="E63" s="8" t="s">
        <v>47</v>
      </c>
      <c r="F63" s="10">
        <v>458154</v>
      </c>
      <c r="G63" s="10">
        <v>458154</v>
      </c>
      <c r="H63" s="10">
        <v>458154</v>
      </c>
      <c r="I63" s="10">
        <v>458154</v>
      </c>
      <c r="J63" s="10">
        <f t="shared" si="1"/>
        <v>0</v>
      </c>
      <c r="K63" s="24"/>
      <c r="L63" s="24"/>
      <c r="M63" s="24"/>
      <c r="N63" s="24"/>
      <c r="O63" s="24"/>
      <c r="P63" s="24"/>
    </row>
    <row r="64" spans="1:16" ht="26.25" customHeight="1" x14ac:dyDescent="0.3">
      <c r="A64" s="23"/>
      <c r="B64" s="23"/>
      <c r="C64" s="24"/>
      <c r="D64" s="23"/>
      <c r="E64" s="8" t="s">
        <v>51</v>
      </c>
      <c r="F64" s="10">
        <v>0</v>
      </c>
      <c r="G64" s="10">
        <v>0</v>
      </c>
      <c r="H64" s="10">
        <v>0</v>
      </c>
      <c r="I64" s="10">
        <v>0</v>
      </c>
      <c r="J64" s="10">
        <f t="shared" si="1"/>
        <v>0</v>
      </c>
      <c r="K64" s="24"/>
      <c r="L64" s="24"/>
      <c r="M64" s="24"/>
      <c r="N64" s="24"/>
      <c r="O64" s="24"/>
      <c r="P64" s="24"/>
    </row>
    <row r="65" spans="1:16" ht="29.25" customHeight="1" x14ac:dyDescent="0.3">
      <c r="A65" s="23"/>
      <c r="B65" s="23"/>
      <c r="C65" s="24"/>
      <c r="D65" s="23"/>
      <c r="E65" s="8" t="s">
        <v>95</v>
      </c>
      <c r="F65" s="10">
        <v>0</v>
      </c>
      <c r="G65" s="10">
        <v>0</v>
      </c>
      <c r="H65" s="10">
        <v>0</v>
      </c>
      <c r="I65" s="10">
        <v>0</v>
      </c>
      <c r="J65" s="10">
        <f t="shared" si="1"/>
        <v>0</v>
      </c>
      <c r="K65" s="24"/>
      <c r="L65" s="24"/>
      <c r="M65" s="24"/>
      <c r="N65" s="24"/>
      <c r="O65" s="24"/>
      <c r="P65" s="24"/>
    </row>
    <row r="66" spans="1:16" ht="24" customHeight="1" x14ac:dyDescent="0.3">
      <c r="A66" s="34" t="s">
        <v>31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</row>
    <row r="67" spans="1:16" ht="24" customHeight="1" x14ac:dyDescent="0.3">
      <c r="A67" s="34" t="s">
        <v>32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</row>
    <row r="68" spans="1:16" ht="40.9" customHeight="1" x14ac:dyDescent="0.3">
      <c r="A68" s="24"/>
      <c r="B68" s="23" t="s">
        <v>33</v>
      </c>
      <c r="C68" s="23"/>
      <c r="D68" s="23"/>
      <c r="E68" s="8" t="s">
        <v>21</v>
      </c>
      <c r="F68" s="9">
        <f>SUM(F69:F72)</f>
        <v>10867103.859999999</v>
      </c>
      <c r="G68" s="9">
        <f>SUM(G69:G72)</f>
        <v>10867103.859999999</v>
      </c>
      <c r="H68" s="9">
        <f>SUM(H69:H72)</f>
        <v>10867103.859999999</v>
      </c>
      <c r="I68" s="9">
        <f>SUM(I69:I72)</f>
        <v>10867103.859999999</v>
      </c>
      <c r="J68" s="10">
        <f t="shared" ref="J68:J97" si="2">H68-I68</f>
        <v>0</v>
      </c>
      <c r="K68" s="24" t="s">
        <v>22</v>
      </c>
      <c r="L68" s="24" t="s">
        <v>22</v>
      </c>
      <c r="M68" s="24" t="s">
        <v>22</v>
      </c>
      <c r="N68" s="24" t="s">
        <v>22</v>
      </c>
      <c r="O68" s="24" t="s">
        <v>22</v>
      </c>
      <c r="P68" s="24" t="s">
        <v>22</v>
      </c>
    </row>
    <row r="69" spans="1:16" ht="27.75" customHeight="1" x14ac:dyDescent="0.3">
      <c r="A69" s="24"/>
      <c r="B69" s="23"/>
      <c r="C69" s="23"/>
      <c r="D69" s="23"/>
      <c r="E69" s="8" t="s">
        <v>97</v>
      </c>
      <c r="F69" s="9">
        <v>8727792.1099999994</v>
      </c>
      <c r="G69" s="9">
        <v>8727792.1099999994</v>
      </c>
      <c r="H69" s="9">
        <v>8727792.1099999994</v>
      </c>
      <c r="I69" s="9">
        <v>8727792.1099999994</v>
      </c>
      <c r="J69" s="10">
        <f t="shared" si="2"/>
        <v>0</v>
      </c>
      <c r="K69" s="24"/>
      <c r="L69" s="24"/>
      <c r="M69" s="24"/>
      <c r="N69" s="24"/>
      <c r="O69" s="24"/>
      <c r="P69" s="24"/>
    </row>
    <row r="70" spans="1:16" ht="27.75" customHeight="1" x14ac:dyDescent="0.3">
      <c r="A70" s="24"/>
      <c r="B70" s="23"/>
      <c r="C70" s="23"/>
      <c r="D70" s="23"/>
      <c r="E70" s="8" t="s">
        <v>47</v>
      </c>
      <c r="F70" s="10">
        <v>2139311.75</v>
      </c>
      <c r="G70" s="10">
        <v>2139311.75</v>
      </c>
      <c r="H70" s="10">
        <v>2139311.75</v>
      </c>
      <c r="I70" s="10">
        <v>2139311.75</v>
      </c>
      <c r="J70" s="10">
        <f t="shared" si="2"/>
        <v>0</v>
      </c>
      <c r="K70" s="24"/>
      <c r="L70" s="24"/>
      <c r="M70" s="24"/>
      <c r="N70" s="24"/>
      <c r="O70" s="24"/>
      <c r="P70" s="24"/>
    </row>
    <row r="71" spans="1:16" ht="27.75" customHeight="1" x14ac:dyDescent="0.3">
      <c r="A71" s="24"/>
      <c r="B71" s="23"/>
      <c r="C71" s="23"/>
      <c r="D71" s="23"/>
      <c r="E71" s="8" t="s">
        <v>51</v>
      </c>
      <c r="F71" s="10">
        <v>0</v>
      </c>
      <c r="G71" s="10">
        <v>0</v>
      </c>
      <c r="H71" s="10">
        <v>0</v>
      </c>
      <c r="I71" s="10">
        <v>0</v>
      </c>
      <c r="J71" s="10">
        <f t="shared" si="2"/>
        <v>0</v>
      </c>
      <c r="K71" s="24"/>
      <c r="L71" s="24"/>
      <c r="M71" s="24"/>
      <c r="N71" s="24"/>
      <c r="O71" s="24"/>
      <c r="P71" s="24"/>
    </row>
    <row r="72" spans="1:16" ht="46.5" customHeight="1" x14ac:dyDescent="0.3">
      <c r="A72" s="24"/>
      <c r="B72" s="23"/>
      <c r="C72" s="23"/>
      <c r="D72" s="23"/>
      <c r="E72" s="8" t="s">
        <v>95</v>
      </c>
      <c r="F72" s="10">
        <v>0</v>
      </c>
      <c r="G72" s="10">
        <v>0</v>
      </c>
      <c r="H72" s="10">
        <v>0</v>
      </c>
      <c r="I72" s="10">
        <v>0</v>
      </c>
      <c r="J72" s="10">
        <f t="shared" si="2"/>
        <v>0</v>
      </c>
      <c r="K72" s="24"/>
      <c r="L72" s="24"/>
      <c r="M72" s="24"/>
      <c r="N72" s="24"/>
      <c r="O72" s="24"/>
      <c r="P72" s="24"/>
    </row>
    <row r="73" spans="1:16" ht="81.599999999999994" customHeight="1" x14ac:dyDescent="0.3">
      <c r="A73" s="23"/>
      <c r="B73" s="23" t="s">
        <v>56</v>
      </c>
      <c r="C73" s="23">
        <v>503</v>
      </c>
      <c r="D73" s="23" t="s">
        <v>100</v>
      </c>
      <c r="E73" s="8" t="s">
        <v>21</v>
      </c>
      <c r="F73" s="9">
        <f>SUM(F74:F77)</f>
        <v>10867103.859999999</v>
      </c>
      <c r="G73" s="9">
        <f>SUM(G74:G77)</f>
        <v>10867103.859999999</v>
      </c>
      <c r="H73" s="9">
        <f>SUM(H74:H77)</f>
        <v>10867103.859999999</v>
      </c>
      <c r="I73" s="9">
        <f>SUM(I74:I77)</f>
        <v>10867103.859999999</v>
      </c>
      <c r="J73" s="10">
        <f t="shared" ref="J73:J87" si="3">H73-I73</f>
        <v>0</v>
      </c>
      <c r="K73" s="14" t="s">
        <v>76</v>
      </c>
      <c r="L73" s="12" t="s">
        <v>79</v>
      </c>
      <c r="M73" s="12">
        <v>102000</v>
      </c>
      <c r="N73" s="12">
        <v>102000</v>
      </c>
      <c r="O73" s="12">
        <v>102000</v>
      </c>
      <c r="P73" s="12">
        <v>102000</v>
      </c>
    </row>
    <row r="74" spans="1:16" ht="45.75" customHeight="1" x14ac:dyDescent="0.3">
      <c r="A74" s="23"/>
      <c r="B74" s="23"/>
      <c r="C74" s="23"/>
      <c r="D74" s="23"/>
      <c r="E74" s="8" t="s">
        <v>97</v>
      </c>
      <c r="F74" s="9">
        <v>8727792.1099999994</v>
      </c>
      <c r="G74" s="9">
        <v>8727792.1099999994</v>
      </c>
      <c r="H74" s="9">
        <v>8727792.1099999994</v>
      </c>
      <c r="I74" s="9">
        <v>8727792.1099999994</v>
      </c>
      <c r="J74" s="10">
        <f t="shared" si="3"/>
        <v>0</v>
      </c>
      <c r="K74" s="14" t="s">
        <v>77</v>
      </c>
      <c r="L74" s="12" t="s">
        <v>80</v>
      </c>
      <c r="M74" s="12">
        <v>2000</v>
      </c>
      <c r="N74" s="12">
        <v>2000</v>
      </c>
      <c r="O74" s="12">
        <v>2000</v>
      </c>
      <c r="P74" s="12">
        <v>2000</v>
      </c>
    </row>
    <row r="75" spans="1:16" ht="45.75" customHeight="1" x14ac:dyDescent="0.3">
      <c r="A75" s="23"/>
      <c r="B75" s="23"/>
      <c r="C75" s="23"/>
      <c r="D75" s="23"/>
      <c r="E75" s="8" t="s">
        <v>47</v>
      </c>
      <c r="F75" s="10">
        <v>2139311.75</v>
      </c>
      <c r="G75" s="10">
        <v>2139311.75</v>
      </c>
      <c r="H75" s="10">
        <v>2139311.75</v>
      </c>
      <c r="I75" s="10">
        <v>2139311.75</v>
      </c>
      <c r="J75" s="10">
        <f t="shared" si="3"/>
        <v>0</v>
      </c>
      <c r="K75" s="14" t="s">
        <v>78</v>
      </c>
      <c r="L75" s="12" t="s">
        <v>81</v>
      </c>
      <c r="M75" s="12" t="s">
        <v>82</v>
      </c>
      <c r="N75" s="12" t="s">
        <v>82</v>
      </c>
      <c r="O75" s="12" t="s">
        <v>82</v>
      </c>
      <c r="P75" s="12" t="s">
        <v>82</v>
      </c>
    </row>
    <row r="76" spans="1:16" ht="45.75" customHeight="1" x14ac:dyDescent="0.3">
      <c r="A76" s="23"/>
      <c r="B76" s="23"/>
      <c r="C76" s="23"/>
      <c r="D76" s="23"/>
      <c r="E76" s="8" t="s">
        <v>51</v>
      </c>
      <c r="F76" s="10">
        <v>0</v>
      </c>
      <c r="G76" s="10">
        <v>0</v>
      </c>
      <c r="H76" s="10">
        <v>0</v>
      </c>
      <c r="I76" s="10">
        <v>0</v>
      </c>
      <c r="J76" s="10">
        <f t="shared" si="3"/>
        <v>0</v>
      </c>
      <c r="K76" s="8"/>
      <c r="L76" s="8"/>
      <c r="M76" s="8"/>
      <c r="N76" s="8"/>
      <c r="O76" s="8"/>
      <c r="P76" s="8"/>
    </row>
    <row r="77" spans="1:16" ht="48.75" customHeight="1" x14ac:dyDescent="0.3">
      <c r="A77" s="23"/>
      <c r="B77" s="23"/>
      <c r="C77" s="23"/>
      <c r="D77" s="23"/>
      <c r="E77" s="8" t="s">
        <v>95</v>
      </c>
      <c r="F77" s="10">
        <v>0</v>
      </c>
      <c r="G77" s="10">
        <v>0</v>
      </c>
      <c r="H77" s="10">
        <v>0</v>
      </c>
      <c r="I77" s="10">
        <v>0</v>
      </c>
      <c r="J77" s="10">
        <f t="shared" si="3"/>
        <v>0</v>
      </c>
      <c r="K77" s="8"/>
      <c r="L77" s="8"/>
      <c r="M77" s="8"/>
      <c r="N77" s="8"/>
      <c r="O77" s="8"/>
      <c r="P77" s="8"/>
    </row>
    <row r="78" spans="1:16" ht="48.75" customHeight="1" x14ac:dyDescent="0.3">
      <c r="A78" s="8"/>
      <c r="B78" s="25" t="s">
        <v>111</v>
      </c>
      <c r="C78" s="26"/>
      <c r="D78" s="27"/>
      <c r="E78" s="8" t="s">
        <v>21</v>
      </c>
      <c r="F78" s="9">
        <f>SUM(F79:F82)</f>
        <v>103030.3</v>
      </c>
      <c r="G78" s="9">
        <f>SUM(G79:G82)</f>
        <v>103030.3</v>
      </c>
      <c r="H78" s="9">
        <f>SUM(H79:H82)</f>
        <v>103030.3</v>
      </c>
      <c r="I78" s="9">
        <f>SUM(I79:I82)</f>
        <v>103030.3</v>
      </c>
      <c r="J78" s="10">
        <f t="shared" si="3"/>
        <v>0</v>
      </c>
      <c r="K78" s="24" t="s">
        <v>22</v>
      </c>
      <c r="L78" s="24" t="s">
        <v>22</v>
      </c>
      <c r="M78" s="24" t="s">
        <v>22</v>
      </c>
      <c r="N78" s="24" t="s">
        <v>22</v>
      </c>
      <c r="O78" s="24" t="s">
        <v>22</v>
      </c>
      <c r="P78" s="24" t="s">
        <v>22</v>
      </c>
    </row>
    <row r="79" spans="1:16" ht="18.600000000000001" customHeight="1" x14ac:dyDescent="0.3">
      <c r="A79" s="8"/>
      <c r="B79" s="28"/>
      <c r="C79" s="29"/>
      <c r="D79" s="30"/>
      <c r="E79" s="8" t="s">
        <v>97</v>
      </c>
      <c r="F79" s="9">
        <v>1030.3</v>
      </c>
      <c r="G79" s="9">
        <v>1030.3</v>
      </c>
      <c r="H79" s="9">
        <v>1030.3</v>
      </c>
      <c r="I79" s="9">
        <v>1030.3</v>
      </c>
      <c r="J79" s="10">
        <f t="shared" si="3"/>
        <v>0</v>
      </c>
      <c r="K79" s="24"/>
      <c r="L79" s="24"/>
      <c r="M79" s="24"/>
      <c r="N79" s="24"/>
      <c r="O79" s="24"/>
      <c r="P79" s="24"/>
    </row>
    <row r="80" spans="1:16" ht="21" customHeight="1" x14ac:dyDescent="0.3">
      <c r="A80" s="8"/>
      <c r="B80" s="28"/>
      <c r="C80" s="29"/>
      <c r="D80" s="30"/>
      <c r="E80" s="8" t="s">
        <v>47</v>
      </c>
      <c r="F80" s="10">
        <v>102000</v>
      </c>
      <c r="G80" s="10">
        <v>102000</v>
      </c>
      <c r="H80" s="10">
        <v>102000</v>
      </c>
      <c r="I80" s="10">
        <v>102000</v>
      </c>
      <c r="J80" s="10">
        <f t="shared" si="3"/>
        <v>0</v>
      </c>
      <c r="K80" s="24"/>
      <c r="L80" s="24"/>
      <c r="M80" s="24"/>
      <c r="N80" s="24"/>
      <c r="O80" s="24"/>
      <c r="P80" s="24"/>
    </row>
    <row r="81" spans="1:16" ht="19.899999999999999" customHeight="1" x14ac:dyDescent="0.3">
      <c r="A81" s="8"/>
      <c r="B81" s="28"/>
      <c r="C81" s="29"/>
      <c r="D81" s="30"/>
      <c r="E81" s="8" t="s">
        <v>51</v>
      </c>
      <c r="F81" s="10">
        <v>0</v>
      </c>
      <c r="G81" s="10">
        <v>0</v>
      </c>
      <c r="H81" s="10">
        <v>0</v>
      </c>
      <c r="I81" s="10">
        <v>0</v>
      </c>
      <c r="J81" s="10">
        <f t="shared" si="3"/>
        <v>0</v>
      </c>
      <c r="K81" s="24"/>
      <c r="L81" s="24"/>
      <c r="M81" s="24"/>
      <c r="N81" s="24"/>
      <c r="O81" s="24"/>
      <c r="P81" s="24"/>
    </row>
    <row r="82" spans="1:16" ht="21" customHeight="1" x14ac:dyDescent="0.3">
      <c r="A82" s="8"/>
      <c r="B82" s="31"/>
      <c r="C82" s="32"/>
      <c r="D82" s="33"/>
      <c r="E82" s="8" t="s">
        <v>95</v>
      </c>
      <c r="F82" s="10">
        <v>0</v>
      </c>
      <c r="G82" s="10">
        <v>0</v>
      </c>
      <c r="H82" s="10">
        <v>0</v>
      </c>
      <c r="I82" s="10">
        <v>0</v>
      </c>
      <c r="J82" s="10">
        <f t="shared" si="3"/>
        <v>0</v>
      </c>
      <c r="K82" s="24"/>
      <c r="L82" s="24"/>
      <c r="M82" s="24"/>
      <c r="N82" s="24"/>
      <c r="O82" s="24"/>
      <c r="P82" s="24"/>
    </row>
    <row r="83" spans="1:16" ht="48.75" customHeight="1" x14ac:dyDescent="0.3">
      <c r="A83" s="8"/>
      <c r="B83" s="25" t="s">
        <v>114</v>
      </c>
      <c r="C83" s="26"/>
      <c r="D83" s="27"/>
      <c r="E83" s="8" t="s">
        <v>21</v>
      </c>
      <c r="F83" s="9">
        <f>SUM(F84:F87)</f>
        <v>103030.3</v>
      </c>
      <c r="G83" s="9">
        <f>SUM(G84:G87)</f>
        <v>103030.3</v>
      </c>
      <c r="H83" s="9">
        <f>SUM(H84:H87)</f>
        <v>103030.3</v>
      </c>
      <c r="I83" s="9">
        <f>SUM(I84:I87)</f>
        <v>103030.3</v>
      </c>
      <c r="J83" s="10">
        <f t="shared" si="3"/>
        <v>0</v>
      </c>
      <c r="K83" s="24" t="s">
        <v>22</v>
      </c>
      <c r="L83" s="24" t="s">
        <v>22</v>
      </c>
      <c r="M83" s="24" t="s">
        <v>22</v>
      </c>
      <c r="N83" s="24" t="s">
        <v>22</v>
      </c>
      <c r="O83" s="24" t="s">
        <v>22</v>
      </c>
      <c r="P83" s="24" t="s">
        <v>22</v>
      </c>
    </row>
    <row r="84" spans="1:16" ht="22.15" customHeight="1" x14ac:dyDescent="0.3">
      <c r="A84" s="8"/>
      <c r="B84" s="28"/>
      <c r="C84" s="29"/>
      <c r="D84" s="30"/>
      <c r="E84" s="8" t="s">
        <v>97</v>
      </c>
      <c r="F84" s="9">
        <v>1030.3</v>
      </c>
      <c r="G84" s="9">
        <v>1030.3</v>
      </c>
      <c r="H84" s="9">
        <v>1030.3</v>
      </c>
      <c r="I84" s="9">
        <v>1030.3</v>
      </c>
      <c r="J84" s="10">
        <f t="shared" si="3"/>
        <v>0</v>
      </c>
      <c r="K84" s="24"/>
      <c r="L84" s="24"/>
      <c r="M84" s="24"/>
      <c r="N84" s="24"/>
      <c r="O84" s="24"/>
      <c r="P84" s="24"/>
    </row>
    <row r="85" spans="1:16" ht="18.600000000000001" customHeight="1" x14ac:dyDescent="0.3">
      <c r="A85" s="8"/>
      <c r="B85" s="28"/>
      <c r="C85" s="29"/>
      <c r="D85" s="30"/>
      <c r="E85" s="8" t="s">
        <v>47</v>
      </c>
      <c r="F85" s="10">
        <v>102000</v>
      </c>
      <c r="G85" s="10">
        <v>102000</v>
      </c>
      <c r="H85" s="10">
        <v>102000</v>
      </c>
      <c r="I85" s="10">
        <v>102000</v>
      </c>
      <c r="J85" s="10">
        <f t="shared" si="3"/>
        <v>0</v>
      </c>
      <c r="K85" s="24"/>
      <c r="L85" s="24"/>
      <c r="M85" s="24"/>
      <c r="N85" s="24"/>
      <c r="O85" s="24"/>
      <c r="P85" s="24"/>
    </row>
    <row r="86" spans="1:16" ht="21" customHeight="1" x14ac:dyDescent="0.3">
      <c r="A86" s="8"/>
      <c r="B86" s="28"/>
      <c r="C86" s="29"/>
      <c r="D86" s="30"/>
      <c r="E86" s="8" t="s">
        <v>51</v>
      </c>
      <c r="F86" s="10">
        <v>0</v>
      </c>
      <c r="G86" s="10">
        <v>0</v>
      </c>
      <c r="H86" s="10">
        <v>0</v>
      </c>
      <c r="I86" s="10">
        <v>0</v>
      </c>
      <c r="J86" s="10">
        <f t="shared" si="3"/>
        <v>0</v>
      </c>
      <c r="K86" s="24"/>
      <c r="L86" s="24"/>
      <c r="M86" s="24"/>
      <c r="N86" s="24"/>
      <c r="O86" s="24"/>
      <c r="P86" s="24"/>
    </row>
    <row r="87" spans="1:16" ht="22.15" customHeight="1" x14ac:dyDescent="0.3">
      <c r="A87" s="8"/>
      <c r="B87" s="31"/>
      <c r="C87" s="32"/>
      <c r="D87" s="33"/>
      <c r="E87" s="8" t="s">
        <v>95</v>
      </c>
      <c r="F87" s="10">
        <v>0</v>
      </c>
      <c r="G87" s="10">
        <v>0</v>
      </c>
      <c r="H87" s="10">
        <v>0</v>
      </c>
      <c r="I87" s="10">
        <v>0</v>
      </c>
      <c r="J87" s="10">
        <f t="shared" si="3"/>
        <v>0</v>
      </c>
      <c r="K87" s="24"/>
      <c r="L87" s="24"/>
      <c r="M87" s="24"/>
      <c r="N87" s="24"/>
      <c r="O87" s="24"/>
      <c r="P87" s="24"/>
    </row>
    <row r="88" spans="1:16" ht="81.599999999999994" customHeight="1" x14ac:dyDescent="0.3">
      <c r="A88" s="23"/>
      <c r="B88" s="23" t="s">
        <v>115</v>
      </c>
      <c r="C88" s="23">
        <v>503</v>
      </c>
      <c r="D88" s="23" t="s">
        <v>101</v>
      </c>
      <c r="E88" s="8" t="s">
        <v>21</v>
      </c>
      <c r="F88" s="9">
        <f>SUM(F89:F92)</f>
        <v>103030.3</v>
      </c>
      <c r="G88" s="9">
        <f>SUM(G89:G92)</f>
        <v>103030.3</v>
      </c>
      <c r="H88" s="9">
        <f>SUM(H89:H92)</f>
        <v>103030.3</v>
      </c>
      <c r="I88" s="9">
        <f>SUM(I89:I92)</f>
        <v>103030.3</v>
      </c>
      <c r="J88" s="10">
        <f t="shared" si="2"/>
        <v>0</v>
      </c>
      <c r="K88" s="42" t="s">
        <v>83</v>
      </c>
      <c r="L88" s="45" t="s">
        <v>64</v>
      </c>
      <c r="M88" s="45" t="s">
        <v>84</v>
      </c>
      <c r="N88" s="45" t="s">
        <v>84</v>
      </c>
      <c r="O88" s="45" t="s">
        <v>84</v>
      </c>
      <c r="P88" s="45" t="s">
        <v>84</v>
      </c>
    </row>
    <row r="89" spans="1:16" ht="90.75" customHeight="1" x14ac:dyDescent="0.3">
      <c r="A89" s="23"/>
      <c r="B89" s="23"/>
      <c r="C89" s="23"/>
      <c r="D89" s="23"/>
      <c r="E89" s="8" t="s">
        <v>97</v>
      </c>
      <c r="F89" s="9">
        <v>1030.3</v>
      </c>
      <c r="G89" s="9">
        <v>1030.3</v>
      </c>
      <c r="H89" s="9">
        <v>1030.3</v>
      </c>
      <c r="I89" s="9">
        <v>1030.3</v>
      </c>
      <c r="J89" s="10">
        <f t="shared" si="2"/>
        <v>0</v>
      </c>
      <c r="K89" s="44"/>
      <c r="L89" s="46"/>
      <c r="M89" s="46"/>
      <c r="N89" s="46"/>
      <c r="O89" s="46"/>
      <c r="P89" s="46"/>
    </row>
    <row r="90" spans="1:16" ht="45.75" customHeight="1" x14ac:dyDescent="0.3">
      <c r="A90" s="23"/>
      <c r="B90" s="23"/>
      <c r="C90" s="23"/>
      <c r="D90" s="23"/>
      <c r="E90" s="8" t="s">
        <v>47</v>
      </c>
      <c r="F90" s="10">
        <v>102000</v>
      </c>
      <c r="G90" s="10">
        <v>102000</v>
      </c>
      <c r="H90" s="10">
        <v>102000</v>
      </c>
      <c r="I90" s="10">
        <v>102000</v>
      </c>
      <c r="J90" s="10">
        <f t="shared" si="2"/>
        <v>0</v>
      </c>
      <c r="K90" s="43"/>
      <c r="L90" s="47"/>
      <c r="M90" s="47"/>
      <c r="N90" s="47"/>
      <c r="O90" s="47"/>
      <c r="P90" s="47"/>
    </row>
    <row r="91" spans="1:16" ht="32.25" customHeight="1" x14ac:dyDescent="0.3">
      <c r="A91" s="23"/>
      <c r="B91" s="23"/>
      <c r="C91" s="23"/>
      <c r="D91" s="23"/>
      <c r="E91" s="8" t="s">
        <v>51</v>
      </c>
      <c r="F91" s="10">
        <v>0</v>
      </c>
      <c r="G91" s="10">
        <v>0</v>
      </c>
      <c r="H91" s="10">
        <v>0</v>
      </c>
      <c r="I91" s="10">
        <v>0</v>
      </c>
      <c r="J91" s="10">
        <f t="shared" si="2"/>
        <v>0</v>
      </c>
      <c r="K91" s="8"/>
      <c r="L91" s="8"/>
      <c r="M91" s="8"/>
      <c r="N91" s="8"/>
      <c r="O91" s="8"/>
      <c r="P91" s="8"/>
    </row>
    <row r="92" spans="1:16" ht="33.75" customHeight="1" x14ac:dyDescent="0.3">
      <c r="A92" s="23"/>
      <c r="B92" s="23"/>
      <c r="C92" s="23"/>
      <c r="D92" s="23"/>
      <c r="E92" s="8" t="s">
        <v>95</v>
      </c>
      <c r="F92" s="10">
        <v>0</v>
      </c>
      <c r="G92" s="10">
        <v>0</v>
      </c>
      <c r="H92" s="10">
        <v>0</v>
      </c>
      <c r="I92" s="10">
        <v>0</v>
      </c>
      <c r="J92" s="10">
        <f t="shared" si="2"/>
        <v>0</v>
      </c>
      <c r="K92" s="8"/>
      <c r="L92" s="8"/>
      <c r="M92" s="8"/>
      <c r="N92" s="8"/>
      <c r="O92" s="8"/>
      <c r="P92" s="8"/>
    </row>
    <row r="93" spans="1:16" ht="38.25" customHeight="1" x14ac:dyDescent="0.3">
      <c r="A93" s="23" t="s">
        <v>34</v>
      </c>
      <c r="B93" s="23"/>
      <c r="C93" s="24" t="s">
        <v>22</v>
      </c>
      <c r="D93" s="23"/>
      <c r="E93" s="8" t="s">
        <v>21</v>
      </c>
      <c r="F93" s="9">
        <f>SUM(F94:F97)</f>
        <v>10970134.16</v>
      </c>
      <c r="G93" s="9">
        <f>SUM(G94:G97)</f>
        <v>10970134.16</v>
      </c>
      <c r="H93" s="9">
        <f>SUM(H94:H97)</f>
        <v>10970134.16</v>
      </c>
      <c r="I93" s="9">
        <f>SUM(I94:I97)</f>
        <v>10970134.16</v>
      </c>
      <c r="J93" s="10">
        <f t="shared" si="2"/>
        <v>0</v>
      </c>
      <c r="K93" s="24" t="s">
        <v>22</v>
      </c>
      <c r="L93" s="24" t="s">
        <v>22</v>
      </c>
      <c r="M93" s="24" t="s">
        <v>22</v>
      </c>
      <c r="N93" s="24" t="s">
        <v>22</v>
      </c>
      <c r="O93" s="24" t="s">
        <v>22</v>
      </c>
      <c r="P93" s="24" t="s">
        <v>22</v>
      </c>
    </row>
    <row r="94" spans="1:16" ht="37.5" customHeight="1" x14ac:dyDescent="0.3">
      <c r="A94" s="23"/>
      <c r="B94" s="23"/>
      <c r="C94" s="24"/>
      <c r="D94" s="23"/>
      <c r="E94" s="8" t="s">
        <v>97</v>
      </c>
      <c r="F94" s="9">
        <f t="shared" ref="F94:I96" si="4">F74+F89</f>
        <v>8728822.4100000001</v>
      </c>
      <c r="G94" s="9">
        <f t="shared" si="4"/>
        <v>8728822.4100000001</v>
      </c>
      <c r="H94" s="9">
        <f t="shared" si="4"/>
        <v>8728822.4100000001</v>
      </c>
      <c r="I94" s="9">
        <f t="shared" si="4"/>
        <v>8728822.4100000001</v>
      </c>
      <c r="J94" s="10">
        <f t="shared" si="2"/>
        <v>0</v>
      </c>
      <c r="K94" s="24"/>
      <c r="L94" s="24"/>
      <c r="M94" s="24"/>
      <c r="N94" s="24"/>
      <c r="O94" s="24"/>
      <c r="P94" s="24"/>
    </row>
    <row r="95" spans="1:16" ht="37.5" customHeight="1" x14ac:dyDescent="0.3">
      <c r="A95" s="23"/>
      <c r="B95" s="23"/>
      <c r="C95" s="24"/>
      <c r="D95" s="23"/>
      <c r="E95" s="8" t="s">
        <v>47</v>
      </c>
      <c r="F95" s="10">
        <f t="shared" si="4"/>
        <v>2241311.75</v>
      </c>
      <c r="G95" s="10">
        <f t="shared" si="4"/>
        <v>2241311.75</v>
      </c>
      <c r="H95" s="10">
        <f t="shared" si="4"/>
        <v>2241311.75</v>
      </c>
      <c r="I95" s="10">
        <f t="shared" si="4"/>
        <v>2241311.75</v>
      </c>
      <c r="J95" s="10">
        <f t="shared" si="2"/>
        <v>0</v>
      </c>
      <c r="K95" s="24"/>
      <c r="L95" s="24"/>
      <c r="M95" s="24"/>
      <c r="N95" s="24"/>
      <c r="O95" s="24"/>
      <c r="P95" s="24"/>
    </row>
    <row r="96" spans="1:16" ht="37.5" customHeight="1" x14ac:dyDescent="0.3">
      <c r="A96" s="23"/>
      <c r="B96" s="23"/>
      <c r="C96" s="24"/>
      <c r="D96" s="23"/>
      <c r="E96" s="8" t="s">
        <v>51</v>
      </c>
      <c r="F96" s="10">
        <f t="shared" si="4"/>
        <v>0</v>
      </c>
      <c r="G96" s="10">
        <f t="shared" si="4"/>
        <v>0</v>
      </c>
      <c r="H96" s="10">
        <f t="shared" si="4"/>
        <v>0</v>
      </c>
      <c r="I96" s="10">
        <f t="shared" si="4"/>
        <v>0</v>
      </c>
      <c r="J96" s="10">
        <f t="shared" si="2"/>
        <v>0</v>
      </c>
      <c r="K96" s="24"/>
      <c r="L96" s="24"/>
      <c r="M96" s="24"/>
      <c r="N96" s="24"/>
      <c r="O96" s="24"/>
      <c r="P96" s="24"/>
    </row>
    <row r="97" spans="1:16" ht="31.5" customHeight="1" x14ac:dyDescent="0.3">
      <c r="A97" s="23"/>
      <c r="B97" s="23"/>
      <c r="C97" s="24"/>
      <c r="D97" s="23"/>
      <c r="E97" s="8" t="s">
        <v>95</v>
      </c>
      <c r="F97" s="10">
        <v>0</v>
      </c>
      <c r="G97" s="10">
        <v>0</v>
      </c>
      <c r="H97" s="10">
        <v>0</v>
      </c>
      <c r="I97" s="10">
        <v>0</v>
      </c>
      <c r="J97" s="10">
        <f t="shared" si="2"/>
        <v>0</v>
      </c>
      <c r="K97" s="24"/>
      <c r="L97" s="24"/>
      <c r="M97" s="24"/>
      <c r="N97" s="24"/>
      <c r="O97" s="24"/>
      <c r="P97" s="24"/>
    </row>
    <row r="98" spans="1:16" ht="24" customHeight="1" x14ac:dyDescent="0.3">
      <c r="A98" s="34" t="s">
        <v>35</v>
      </c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</row>
    <row r="99" spans="1:16" ht="24" customHeight="1" x14ac:dyDescent="0.3">
      <c r="A99" s="34" t="s">
        <v>36</v>
      </c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</row>
    <row r="100" spans="1:16" ht="38.25" customHeight="1" x14ac:dyDescent="0.3">
      <c r="A100" s="24"/>
      <c r="B100" s="23" t="s">
        <v>37</v>
      </c>
      <c r="C100" s="23"/>
      <c r="D100" s="23"/>
      <c r="E100" s="8" t="s">
        <v>21</v>
      </c>
      <c r="F100" s="10">
        <f>SUM(F101:F104)</f>
        <v>23774148.399999999</v>
      </c>
      <c r="G100" s="10">
        <f>SUM(G101:G104)</f>
        <v>23774148.399999999</v>
      </c>
      <c r="H100" s="10">
        <f>SUM(H101:H104)</f>
        <v>23774148.399999999</v>
      </c>
      <c r="I100" s="10">
        <f>SUM(I101:I104)</f>
        <v>23774148.399999999</v>
      </c>
      <c r="J100" s="10">
        <f t="shared" ref="J100:J129" si="5">H100-I100</f>
        <v>0</v>
      </c>
      <c r="K100" s="24" t="s">
        <v>22</v>
      </c>
      <c r="L100" s="24" t="s">
        <v>22</v>
      </c>
      <c r="M100" s="24" t="s">
        <v>22</v>
      </c>
      <c r="N100" s="24" t="s">
        <v>22</v>
      </c>
      <c r="O100" s="24" t="s">
        <v>22</v>
      </c>
      <c r="P100" s="24" t="s">
        <v>22</v>
      </c>
    </row>
    <row r="101" spans="1:16" ht="27" customHeight="1" x14ac:dyDescent="0.3">
      <c r="A101" s="24"/>
      <c r="B101" s="23"/>
      <c r="C101" s="23"/>
      <c r="D101" s="23"/>
      <c r="E101" s="8" t="s">
        <v>97</v>
      </c>
      <c r="F101" s="10">
        <v>18313355.399999999</v>
      </c>
      <c r="G101" s="10">
        <v>18313355.399999999</v>
      </c>
      <c r="H101" s="10">
        <v>18313355.399999999</v>
      </c>
      <c r="I101" s="10">
        <v>18313355.399999999</v>
      </c>
      <c r="J101" s="10">
        <f t="shared" si="5"/>
        <v>0</v>
      </c>
      <c r="K101" s="24"/>
      <c r="L101" s="24"/>
      <c r="M101" s="24"/>
      <c r="N101" s="24"/>
      <c r="O101" s="24"/>
      <c r="P101" s="24"/>
    </row>
    <row r="102" spans="1:16" ht="27" customHeight="1" x14ac:dyDescent="0.3">
      <c r="A102" s="24"/>
      <c r="B102" s="23"/>
      <c r="C102" s="23"/>
      <c r="D102" s="23"/>
      <c r="E102" s="8" t="s">
        <v>47</v>
      </c>
      <c r="F102" s="10">
        <v>5460793</v>
      </c>
      <c r="G102" s="10">
        <v>5460793</v>
      </c>
      <c r="H102" s="10">
        <v>5460793</v>
      </c>
      <c r="I102" s="10">
        <v>5460793</v>
      </c>
      <c r="J102" s="10">
        <f t="shared" si="5"/>
        <v>0</v>
      </c>
      <c r="K102" s="24"/>
      <c r="L102" s="24"/>
      <c r="M102" s="24"/>
      <c r="N102" s="24"/>
      <c r="O102" s="24"/>
      <c r="P102" s="24"/>
    </row>
    <row r="103" spans="1:16" ht="27" customHeight="1" x14ac:dyDescent="0.3">
      <c r="A103" s="24"/>
      <c r="B103" s="23"/>
      <c r="C103" s="23"/>
      <c r="D103" s="23"/>
      <c r="E103" s="8" t="s">
        <v>51</v>
      </c>
      <c r="F103" s="10">
        <v>0</v>
      </c>
      <c r="G103" s="10">
        <v>0</v>
      </c>
      <c r="H103" s="10">
        <v>0</v>
      </c>
      <c r="I103" s="10">
        <v>0</v>
      </c>
      <c r="J103" s="10">
        <f t="shared" si="5"/>
        <v>0</v>
      </c>
      <c r="K103" s="24"/>
      <c r="L103" s="24"/>
      <c r="M103" s="24"/>
      <c r="N103" s="24"/>
      <c r="O103" s="24"/>
      <c r="P103" s="24"/>
    </row>
    <row r="104" spans="1:16" ht="22.5" customHeight="1" x14ac:dyDescent="0.3">
      <c r="A104" s="24"/>
      <c r="B104" s="23"/>
      <c r="C104" s="23"/>
      <c r="D104" s="23"/>
      <c r="E104" s="8" t="s">
        <v>95</v>
      </c>
      <c r="F104" s="10">
        <v>0</v>
      </c>
      <c r="G104" s="10">
        <v>0</v>
      </c>
      <c r="H104" s="10">
        <v>0</v>
      </c>
      <c r="I104" s="10">
        <v>0</v>
      </c>
      <c r="J104" s="10">
        <f t="shared" si="5"/>
        <v>0</v>
      </c>
      <c r="K104" s="24"/>
      <c r="L104" s="24"/>
      <c r="M104" s="24"/>
      <c r="N104" s="24"/>
      <c r="O104" s="24"/>
      <c r="P104" s="24"/>
    </row>
    <row r="105" spans="1:16" ht="157.5" x14ac:dyDescent="0.3">
      <c r="A105" s="23"/>
      <c r="B105" s="23" t="s">
        <v>57</v>
      </c>
      <c r="C105" s="23">
        <v>503</v>
      </c>
      <c r="D105" s="23" t="s">
        <v>103</v>
      </c>
      <c r="E105" s="8" t="s">
        <v>21</v>
      </c>
      <c r="F105" s="10">
        <f>SUM(F106:F109)</f>
        <v>23774148.399999999</v>
      </c>
      <c r="G105" s="10">
        <f>SUM(G106:G109)</f>
        <v>23774148.399999999</v>
      </c>
      <c r="H105" s="10">
        <f>SUM(H106:H109)</f>
        <v>23774148.399999999</v>
      </c>
      <c r="I105" s="10">
        <f>SUM(I106:I109)</f>
        <v>23774148.399999999</v>
      </c>
      <c r="J105" s="10">
        <f t="shared" si="5"/>
        <v>0</v>
      </c>
      <c r="K105" s="41" t="s">
        <v>87</v>
      </c>
      <c r="L105" s="41" t="s">
        <v>64</v>
      </c>
      <c r="M105" s="41">
        <v>8</v>
      </c>
      <c r="N105" s="41">
        <v>8</v>
      </c>
      <c r="O105" s="41">
        <v>8</v>
      </c>
      <c r="P105" s="41">
        <v>8</v>
      </c>
    </row>
    <row r="106" spans="1:16" ht="94.5" x14ac:dyDescent="0.3">
      <c r="A106" s="23"/>
      <c r="B106" s="23"/>
      <c r="C106" s="23"/>
      <c r="D106" s="23"/>
      <c r="E106" s="8" t="s">
        <v>97</v>
      </c>
      <c r="F106" s="10">
        <v>18313355.399999999</v>
      </c>
      <c r="G106" s="10">
        <v>18313355.399999999</v>
      </c>
      <c r="H106" s="10">
        <v>18313355.399999999</v>
      </c>
      <c r="I106" s="10">
        <v>18313355.399999999</v>
      </c>
      <c r="J106" s="10">
        <f t="shared" si="5"/>
        <v>0</v>
      </c>
      <c r="K106" s="41" t="s">
        <v>88</v>
      </c>
      <c r="L106" s="41" t="s">
        <v>64</v>
      </c>
      <c r="M106" s="41" t="s">
        <v>92</v>
      </c>
      <c r="N106" s="41" t="s">
        <v>92</v>
      </c>
      <c r="O106" s="41" t="s">
        <v>92</v>
      </c>
      <c r="P106" s="41" t="s">
        <v>92</v>
      </c>
    </row>
    <row r="107" spans="1:16" ht="63" x14ac:dyDescent="0.3">
      <c r="A107" s="23"/>
      <c r="B107" s="23"/>
      <c r="C107" s="23"/>
      <c r="D107" s="23"/>
      <c r="E107" s="8" t="s">
        <v>47</v>
      </c>
      <c r="F107" s="10">
        <v>5460793</v>
      </c>
      <c r="G107" s="10">
        <v>5460793</v>
      </c>
      <c r="H107" s="10">
        <v>5460793</v>
      </c>
      <c r="I107" s="10">
        <v>5460793</v>
      </c>
      <c r="J107" s="10">
        <f t="shared" si="5"/>
        <v>0</v>
      </c>
      <c r="K107" s="41" t="s">
        <v>89</v>
      </c>
      <c r="L107" s="41" t="s">
        <v>64</v>
      </c>
      <c r="M107" s="41" t="s">
        <v>92</v>
      </c>
      <c r="N107" s="41" t="s">
        <v>92</v>
      </c>
      <c r="O107" s="41" t="s">
        <v>92</v>
      </c>
      <c r="P107" s="41" t="s">
        <v>92</v>
      </c>
    </row>
    <row r="108" spans="1:16" ht="94.5" x14ac:dyDescent="0.3">
      <c r="A108" s="23"/>
      <c r="B108" s="23"/>
      <c r="C108" s="23"/>
      <c r="D108" s="23"/>
      <c r="E108" s="8" t="s">
        <v>51</v>
      </c>
      <c r="F108" s="10">
        <v>0</v>
      </c>
      <c r="G108" s="10">
        <v>0</v>
      </c>
      <c r="H108" s="10">
        <v>0</v>
      </c>
      <c r="I108" s="10">
        <v>0</v>
      </c>
      <c r="J108" s="10">
        <f t="shared" si="5"/>
        <v>0</v>
      </c>
      <c r="K108" s="40" t="s">
        <v>90</v>
      </c>
      <c r="L108" s="41" t="s">
        <v>64</v>
      </c>
      <c r="M108" s="48">
        <v>1</v>
      </c>
      <c r="N108" s="48">
        <v>1</v>
      </c>
      <c r="O108" s="48">
        <v>1</v>
      </c>
      <c r="P108" s="48">
        <v>1</v>
      </c>
    </row>
    <row r="109" spans="1:16" ht="78.75" x14ac:dyDescent="0.3">
      <c r="A109" s="23"/>
      <c r="B109" s="23"/>
      <c r="C109" s="23"/>
      <c r="D109" s="23"/>
      <c r="E109" s="8" t="s">
        <v>95</v>
      </c>
      <c r="F109" s="10">
        <v>0</v>
      </c>
      <c r="G109" s="10">
        <v>0</v>
      </c>
      <c r="H109" s="10">
        <v>0</v>
      </c>
      <c r="I109" s="10">
        <v>0</v>
      </c>
      <c r="J109" s="10">
        <f t="shared" si="5"/>
        <v>0</v>
      </c>
      <c r="K109" s="41" t="s">
        <v>91</v>
      </c>
      <c r="L109" s="41" t="s">
        <v>64</v>
      </c>
      <c r="M109" s="41">
        <v>100</v>
      </c>
      <c r="N109" s="41">
        <v>100</v>
      </c>
      <c r="O109" s="41">
        <v>100</v>
      </c>
      <c r="P109" s="41">
        <v>100</v>
      </c>
    </row>
    <row r="110" spans="1:16" ht="39.6" customHeight="1" x14ac:dyDescent="0.3">
      <c r="A110" s="8"/>
      <c r="B110" s="25" t="s">
        <v>112</v>
      </c>
      <c r="C110" s="26"/>
      <c r="D110" s="27"/>
      <c r="E110" s="8" t="s">
        <v>21</v>
      </c>
      <c r="F110" s="9">
        <f>SUM(F111:F114)</f>
        <v>7200740.46</v>
      </c>
      <c r="G110" s="9">
        <f>SUM(G111:G114)</f>
        <v>7200740.46</v>
      </c>
      <c r="H110" s="9">
        <f>SUM(H111:H114)</f>
        <v>7200740.46</v>
      </c>
      <c r="I110" s="9">
        <f>SUM(I111:I114)</f>
        <v>7200740.46</v>
      </c>
      <c r="J110" s="10">
        <f t="shared" si="5"/>
        <v>0</v>
      </c>
      <c r="K110" s="24" t="s">
        <v>22</v>
      </c>
      <c r="L110" s="24" t="s">
        <v>22</v>
      </c>
      <c r="M110" s="24" t="s">
        <v>22</v>
      </c>
      <c r="N110" s="24" t="s">
        <v>22</v>
      </c>
      <c r="O110" s="24" t="s">
        <v>22</v>
      </c>
      <c r="P110" s="24" t="s">
        <v>22</v>
      </c>
    </row>
    <row r="111" spans="1:16" ht="18" customHeight="1" x14ac:dyDescent="0.3">
      <c r="A111" s="8"/>
      <c r="B111" s="28"/>
      <c r="C111" s="29"/>
      <c r="D111" s="30"/>
      <c r="E111" s="8" t="s">
        <v>97</v>
      </c>
      <c r="F111" s="9">
        <v>435816.95</v>
      </c>
      <c r="G111" s="9">
        <v>435816.95</v>
      </c>
      <c r="H111" s="9">
        <v>435816.95</v>
      </c>
      <c r="I111" s="9">
        <v>435816.95</v>
      </c>
      <c r="J111" s="10">
        <f t="shared" si="5"/>
        <v>0</v>
      </c>
      <c r="K111" s="24"/>
      <c r="L111" s="24"/>
      <c r="M111" s="24"/>
      <c r="N111" s="24"/>
      <c r="O111" s="24"/>
      <c r="P111" s="24"/>
    </row>
    <row r="112" spans="1:16" ht="21.6" customHeight="1" x14ac:dyDescent="0.3">
      <c r="A112" s="8"/>
      <c r="B112" s="28"/>
      <c r="C112" s="29"/>
      <c r="D112" s="30"/>
      <c r="E112" s="8" t="s">
        <v>47</v>
      </c>
      <c r="F112" s="10">
        <v>6764923.5099999998</v>
      </c>
      <c r="G112" s="10">
        <v>6764923.5099999998</v>
      </c>
      <c r="H112" s="10">
        <v>6764923.5099999998</v>
      </c>
      <c r="I112" s="10">
        <v>6764923.5099999998</v>
      </c>
      <c r="J112" s="10">
        <f t="shared" si="5"/>
        <v>0</v>
      </c>
      <c r="K112" s="24"/>
      <c r="L112" s="24"/>
      <c r="M112" s="24"/>
      <c r="N112" s="24"/>
      <c r="O112" s="24"/>
      <c r="P112" s="24"/>
    </row>
    <row r="113" spans="1:16" ht="25.15" customHeight="1" x14ac:dyDescent="0.3">
      <c r="A113" s="8"/>
      <c r="B113" s="28"/>
      <c r="C113" s="29"/>
      <c r="D113" s="30"/>
      <c r="E113" s="8" t="s">
        <v>51</v>
      </c>
      <c r="F113" s="10">
        <v>0</v>
      </c>
      <c r="G113" s="10">
        <v>0</v>
      </c>
      <c r="H113" s="10">
        <v>0</v>
      </c>
      <c r="I113" s="10">
        <v>0</v>
      </c>
      <c r="J113" s="10">
        <f t="shared" si="5"/>
        <v>0</v>
      </c>
      <c r="K113" s="24"/>
      <c r="L113" s="24"/>
      <c r="M113" s="24"/>
      <c r="N113" s="24"/>
      <c r="O113" s="24"/>
      <c r="P113" s="24"/>
    </row>
    <row r="114" spans="1:16" ht="24" customHeight="1" x14ac:dyDescent="0.3">
      <c r="A114" s="8"/>
      <c r="B114" s="31"/>
      <c r="C114" s="32"/>
      <c r="D114" s="33"/>
      <c r="E114" s="8" t="s">
        <v>95</v>
      </c>
      <c r="F114" s="10">
        <v>0</v>
      </c>
      <c r="G114" s="10">
        <v>0</v>
      </c>
      <c r="H114" s="10">
        <v>0</v>
      </c>
      <c r="I114" s="10">
        <v>0</v>
      </c>
      <c r="J114" s="10">
        <f t="shared" si="5"/>
        <v>0</v>
      </c>
      <c r="K114" s="24"/>
      <c r="L114" s="24"/>
      <c r="M114" s="24"/>
      <c r="N114" s="24"/>
      <c r="O114" s="24"/>
      <c r="P114" s="24"/>
    </row>
    <row r="115" spans="1:16" ht="24" customHeight="1" x14ac:dyDescent="0.3">
      <c r="A115" s="8"/>
      <c r="B115" s="25" t="s">
        <v>116</v>
      </c>
      <c r="C115" s="26"/>
      <c r="D115" s="27"/>
      <c r="E115" s="8" t="s">
        <v>21</v>
      </c>
      <c r="F115" s="9">
        <f>SUM(F116:F119)</f>
        <v>7200740.46</v>
      </c>
      <c r="G115" s="9">
        <f>SUM(G116:G119)</f>
        <v>7200740.46</v>
      </c>
      <c r="H115" s="9">
        <f>SUM(H116:H119)</f>
        <v>7200740.46</v>
      </c>
      <c r="I115" s="9">
        <f>SUM(I116:I119)</f>
        <v>7200740.46</v>
      </c>
      <c r="J115" s="10">
        <f t="shared" si="5"/>
        <v>0</v>
      </c>
      <c r="K115" s="24" t="s">
        <v>22</v>
      </c>
      <c r="L115" s="24" t="s">
        <v>22</v>
      </c>
      <c r="M115" s="24" t="s">
        <v>22</v>
      </c>
      <c r="N115" s="24" t="s">
        <v>22</v>
      </c>
      <c r="O115" s="24" t="s">
        <v>22</v>
      </c>
      <c r="P115" s="24" t="s">
        <v>22</v>
      </c>
    </row>
    <row r="116" spans="1:16" ht="24" customHeight="1" x14ac:dyDescent="0.3">
      <c r="A116" s="8"/>
      <c r="B116" s="28"/>
      <c r="C116" s="29"/>
      <c r="D116" s="30"/>
      <c r="E116" s="8" t="s">
        <v>97</v>
      </c>
      <c r="F116" s="9">
        <v>435816.95</v>
      </c>
      <c r="G116" s="9">
        <v>435816.95</v>
      </c>
      <c r="H116" s="9">
        <v>435816.95</v>
      </c>
      <c r="I116" s="9">
        <v>435816.95</v>
      </c>
      <c r="J116" s="10">
        <f t="shared" si="5"/>
        <v>0</v>
      </c>
      <c r="K116" s="24"/>
      <c r="L116" s="24"/>
      <c r="M116" s="24"/>
      <c r="N116" s="24"/>
      <c r="O116" s="24"/>
      <c r="P116" s="24"/>
    </row>
    <row r="117" spans="1:16" ht="24" customHeight="1" x14ac:dyDescent="0.3">
      <c r="A117" s="8"/>
      <c r="B117" s="28"/>
      <c r="C117" s="29"/>
      <c r="D117" s="30"/>
      <c r="E117" s="8" t="s">
        <v>47</v>
      </c>
      <c r="F117" s="10">
        <v>6764923.5099999998</v>
      </c>
      <c r="G117" s="10">
        <v>6764923.5099999998</v>
      </c>
      <c r="H117" s="10">
        <v>6764923.5099999998</v>
      </c>
      <c r="I117" s="10">
        <v>6764923.5099999998</v>
      </c>
      <c r="J117" s="10">
        <f t="shared" si="5"/>
        <v>0</v>
      </c>
      <c r="K117" s="24"/>
      <c r="L117" s="24"/>
      <c r="M117" s="24"/>
      <c r="N117" s="24"/>
      <c r="O117" s="24"/>
      <c r="P117" s="24"/>
    </row>
    <row r="118" spans="1:16" ht="24" customHeight="1" x14ac:dyDescent="0.3">
      <c r="A118" s="8"/>
      <c r="B118" s="28"/>
      <c r="C118" s="29"/>
      <c r="D118" s="30"/>
      <c r="E118" s="8" t="s">
        <v>51</v>
      </c>
      <c r="F118" s="10">
        <v>0</v>
      </c>
      <c r="G118" s="10">
        <v>0</v>
      </c>
      <c r="H118" s="10">
        <v>0</v>
      </c>
      <c r="I118" s="10">
        <v>0</v>
      </c>
      <c r="J118" s="10">
        <f t="shared" si="5"/>
        <v>0</v>
      </c>
      <c r="K118" s="24"/>
      <c r="L118" s="24"/>
      <c r="M118" s="24"/>
      <c r="N118" s="24"/>
      <c r="O118" s="24"/>
      <c r="P118" s="24"/>
    </row>
    <row r="119" spans="1:16" ht="24" customHeight="1" x14ac:dyDescent="0.3">
      <c r="A119" s="8"/>
      <c r="B119" s="31"/>
      <c r="C119" s="32"/>
      <c r="D119" s="33"/>
      <c r="E119" s="8" t="s">
        <v>95</v>
      </c>
      <c r="F119" s="10">
        <v>0</v>
      </c>
      <c r="G119" s="10">
        <v>0</v>
      </c>
      <c r="H119" s="10">
        <v>0</v>
      </c>
      <c r="I119" s="10">
        <v>0</v>
      </c>
      <c r="J119" s="10">
        <f t="shared" si="5"/>
        <v>0</v>
      </c>
      <c r="K119" s="24"/>
      <c r="L119" s="24"/>
      <c r="M119" s="24"/>
      <c r="N119" s="24"/>
      <c r="O119" s="24"/>
      <c r="P119" s="24"/>
    </row>
    <row r="120" spans="1:16" ht="91.5" customHeight="1" x14ac:dyDescent="0.3">
      <c r="A120" s="23"/>
      <c r="B120" s="23" t="s">
        <v>113</v>
      </c>
      <c r="C120" s="23">
        <v>503</v>
      </c>
      <c r="D120" s="23" t="s">
        <v>102</v>
      </c>
      <c r="E120" s="8" t="s">
        <v>21</v>
      </c>
      <c r="F120" s="9">
        <f>SUM(F121:F124)</f>
        <v>7200740.46</v>
      </c>
      <c r="G120" s="9">
        <f>SUM(G121:G124)</f>
        <v>7200740.46</v>
      </c>
      <c r="H120" s="9">
        <f>SUM(H121:H124)</f>
        <v>7200740.46</v>
      </c>
      <c r="I120" s="9">
        <f>SUM(I121:I124)</f>
        <v>7200740.46</v>
      </c>
      <c r="J120" s="10">
        <f t="shared" si="5"/>
        <v>0</v>
      </c>
      <c r="K120" s="41" t="s">
        <v>93</v>
      </c>
      <c r="L120" s="41" t="s">
        <v>64</v>
      </c>
      <c r="M120" s="41" t="s">
        <v>92</v>
      </c>
      <c r="N120" s="41" t="s">
        <v>92</v>
      </c>
      <c r="O120" s="41" t="s">
        <v>92</v>
      </c>
      <c r="P120" s="41" t="s">
        <v>92</v>
      </c>
    </row>
    <row r="121" spans="1:16" ht="27.75" customHeight="1" x14ac:dyDescent="0.3">
      <c r="A121" s="23"/>
      <c r="B121" s="23"/>
      <c r="C121" s="23"/>
      <c r="D121" s="23"/>
      <c r="E121" s="8" t="s">
        <v>97</v>
      </c>
      <c r="F121" s="9">
        <v>435816.95</v>
      </c>
      <c r="G121" s="9">
        <v>435816.95</v>
      </c>
      <c r="H121" s="9">
        <v>435816.95</v>
      </c>
      <c r="I121" s="9">
        <v>435816.95</v>
      </c>
      <c r="J121" s="10">
        <f t="shared" si="5"/>
        <v>0</v>
      </c>
      <c r="K121" s="8"/>
      <c r="L121" s="8"/>
      <c r="M121" s="8"/>
      <c r="N121" s="8"/>
      <c r="O121" s="8"/>
      <c r="P121" s="8"/>
    </row>
    <row r="122" spans="1:16" ht="31.5" customHeight="1" x14ac:dyDescent="0.3">
      <c r="A122" s="23"/>
      <c r="B122" s="23"/>
      <c r="C122" s="23"/>
      <c r="D122" s="23"/>
      <c r="E122" s="8" t="s">
        <v>47</v>
      </c>
      <c r="F122" s="10">
        <v>6764923.5099999998</v>
      </c>
      <c r="G122" s="10">
        <v>6764923.5099999998</v>
      </c>
      <c r="H122" s="10">
        <v>6764923.5099999998</v>
      </c>
      <c r="I122" s="10">
        <v>6764923.5099999998</v>
      </c>
      <c r="J122" s="10">
        <f t="shared" si="5"/>
        <v>0</v>
      </c>
      <c r="K122" s="8"/>
      <c r="L122" s="8"/>
      <c r="M122" s="8"/>
      <c r="N122" s="8"/>
      <c r="O122" s="8"/>
      <c r="P122" s="8"/>
    </row>
    <row r="123" spans="1:16" ht="24" customHeight="1" x14ac:dyDescent="0.3">
      <c r="A123" s="23"/>
      <c r="B123" s="23"/>
      <c r="C123" s="23"/>
      <c r="D123" s="23"/>
      <c r="E123" s="8" t="s">
        <v>51</v>
      </c>
      <c r="F123" s="10">
        <v>0</v>
      </c>
      <c r="G123" s="10">
        <v>0</v>
      </c>
      <c r="H123" s="10">
        <v>0</v>
      </c>
      <c r="I123" s="10">
        <v>0</v>
      </c>
      <c r="J123" s="10">
        <f t="shared" si="5"/>
        <v>0</v>
      </c>
      <c r="K123" s="8"/>
      <c r="L123" s="8"/>
      <c r="M123" s="8"/>
      <c r="N123" s="8"/>
      <c r="O123" s="8"/>
      <c r="P123" s="8"/>
    </row>
    <row r="124" spans="1:16" ht="33" customHeight="1" x14ac:dyDescent="0.3">
      <c r="A124" s="23"/>
      <c r="B124" s="23"/>
      <c r="C124" s="23"/>
      <c r="D124" s="23"/>
      <c r="E124" s="8" t="s">
        <v>95</v>
      </c>
      <c r="F124" s="10">
        <v>0</v>
      </c>
      <c r="G124" s="10">
        <v>0</v>
      </c>
      <c r="H124" s="10">
        <v>0</v>
      </c>
      <c r="I124" s="10">
        <v>0</v>
      </c>
      <c r="J124" s="10">
        <f t="shared" si="5"/>
        <v>0</v>
      </c>
      <c r="K124" s="8"/>
      <c r="L124" s="8"/>
      <c r="M124" s="8"/>
      <c r="N124" s="8"/>
      <c r="O124" s="8"/>
      <c r="P124" s="8"/>
    </row>
    <row r="125" spans="1:16" ht="39.75" customHeight="1" x14ac:dyDescent="0.3">
      <c r="A125" s="23" t="s">
        <v>38</v>
      </c>
      <c r="B125" s="23"/>
      <c r="C125" s="24" t="s">
        <v>22</v>
      </c>
      <c r="D125" s="23"/>
      <c r="E125" s="8" t="s">
        <v>21</v>
      </c>
      <c r="F125" s="9">
        <f>SUM(F126:F129)</f>
        <v>30974888.859999999</v>
      </c>
      <c r="G125" s="9">
        <f>SUM(G126:G129)</f>
        <v>30974888.859999999</v>
      </c>
      <c r="H125" s="9">
        <f>SUM(H126:H129)</f>
        <v>30974888.859999999</v>
      </c>
      <c r="I125" s="9">
        <f>SUM(I126:I129)</f>
        <v>30974888.859999999</v>
      </c>
      <c r="J125" s="10">
        <f t="shared" si="5"/>
        <v>0</v>
      </c>
      <c r="K125" s="24" t="s">
        <v>22</v>
      </c>
      <c r="L125" s="24" t="s">
        <v>22</v>
      </c>
      <c r="M125" s="24" t="s">
        <v>22</v>
      </c>
      <c r="N125" s="24" t="s">
        <v>22</v>
      </c>
      <c r="O125" s="24" t="s">
        <v>22</v>
      </c>
      <c r="P125" s="24" t="s">
        <v>22</v>
      </c>
    </row>
    <row r="126" spans="1:16" ht="28.5" customHeight="1" x14ac:dyDescent="0.3">
      <c r="A126" s="23"/>
      <c r="B126" s="23"/>
      <c r="C126" s="24"/>
      <c r="D126" s="23"/>
      <c r="E126" s="8" t="s">
        <v>46</v>
      </c>
      <c r="F126" s="10">
        <f t="shared" ref="F126:I128" si="6">F106+F121</f>
        <v>18749172.349999998</v>
      </c>
      <c r="G126" s="10">
        <f t="shared" si="6"/>
        <v>18749172.349999998</v>
      </c>
      <c r="H126" s="10">
        <f t="shared" si="6"/>
        <v>18749172.349999998</v>
      </c>
      <c r="I126" s="10">
        <f t="shared" si="6"/>
        <v>18749172.349999998</v>
      </c>
      <c r="J126" s="10">
        <f t="shared" si="5"/>
        <v>0</v>
      </c>
      <c r="K126" s="24"/>
      <c r="L126" s="24"/>
      <c r="M126" s="24"/>
      <c r="N126" s="24"/>
      <c r="O126" s="24"/>
      <c r="P126" s="24"/>
    </row>
    <row r="127" spans="1:16" ht="28.5" customHeight="1" x14ac:dyDescent="0.3">
      <c r="A127" s="23"/>
      <c r="B127" s="23"/>
      <c r="C127" s="24"/>
      <c r="D127" s="23"/>
      <c r="E127" s="8" t="s">
        <v>47</v>
      </c>
      <c r="F127" s="10">
        <f t="shared" si="6"/>
        <v>12225716.51</v>
      </c>
      <c r="G127" s="10">
        <f t="shared" si="6"/>
        <v>12225716.51</v>
      </c>
      <c r="H127" s="10">
        <f t="shared" si="6"/>
        <v>12225716.51</v>
      </c>
      <c r="I127" s="10">
        <f t="shared" si="6"/>
        <v>12225716.51</v>
      </c>
      <c r="J127" s="10">
        <f t="shared" si="5"/>
        <v>0</v>
      </c>
      <c r="K127" s="24"/>
      <c r="L127" s="24"/>
      <c r="M127" s="24"/>
      <c r="N127" s="24"/>
      <c r="O127" s="24"/>
      <c r="P127" s="24"/>
    </row>
    <row r="128" spans="1:16" ht="28.5" customHeight="1" x14ac:dyDescent="0.3">
      <c r="A128" s="23"/>
      <c r="B128" s="23"/>
      <c r="C128" s="24"/>
      <c r="D128" s="23"/>
      <c r="E128" s="8" t="s">
        <v>51</v>
      </c>
      <c r="F128" s="10">
        <f t="shared" si="6"/>
        <v>0</v>
      </c>
      <c r="G128" s="10">
        <f t="shared" si="6"/>
        <v>0</v>
      </c>
      <c r="H128" s="10">
        <f t="shared" si="6"/>
        <v>0</v>
      </c>
      <c r="I128" s="10">
        <f t="shared" si="6"/>
        <v>0</v>
      </c>
      <c r="J128" s="10">
        <f t="shared" si="5"/>
        <v>0</v>
      </c>
      <c r="K128" s="24"/>
      <c r="L128" s="24"/>
      <c r="M128" s="24"/>
      <c r="N128" s="24"/>
      <c r="O128" s="24"/>
      <c r="P128" s="24"/>
    </row>
    <row r="129" spans="1:36" ht="31.5" customHeight="1" x14ac:dyDescent="0.3">
      <c r="A129" s="23"/>
      <c r="B129" s="23"/>
      <c r="C129" s="24"/>
      <c r="D129" s="23"/>
      <c r="E129" s="8" t="s">
        <v>86</v>
      </c>
      <c r="F129" s="10">
        <v>0</v>
      </c>
      <c r="G129" s="10">
        <v>0</v>
      </c>
      <c r="H129" s="10">
        <v>0</v>
      </c>
      <c r="I129" s="10">
        <v>0</v>
      </c>
      <c r="J129" s="10">
        <f t="shared" si="5"/>
        <v>0</v>
      </c>
      <c r="K129" s="24"/>
      <c r="L129" s="24"/>
      <c r="M129" s="24"/>
      <c r="N129" s="24"/>
      <c r="O129" s="24"/>
      <c r="P129" s="24"/>
    </row>
    <row r="130" spans="1:36" ht="46.5" customHeight="1" x14ac:dyDescent="0.3">
      <c r="A130" s="23" t="s">
        <v>39</v>
      </c>
      <c r="B130" s="23"/>
      <c r="C130" s="24" t="s">
        <v>22</v>
      </c>
      <c r="D130" s="23"/>
      <c r="E130" s="8" t="s">
        <v>21</v>
      </c>
      <c r="F130" s="10">
        <f>SUM(F131:F134)</f>
        <v>84696725.310000002</v>
      </c>
      <c r="G130" s="10">
        <f>SUM(G131:G134)</f>
        <v>84696725.310000002</v>
      </c>
      <c r="H130" s="10">
        <f>SUM(H131:H134)</f>
        <v>84696725.310000002</v>
      </c>
      <c r="I130" s="10">
        <f>SUM(I131:I134)</f>
        <v>84696725.310000002</v>
      </c>
      <c r="J130" s="10">
        <v>0</v>
      </c>
      <c r="K130" s="24" t="s">
        <v>22</v>
      </c>
      <c r="L130" s="24" t="s">
        <v>22</v>
      </c>
      <c r="M130" s="24" t="s">
        <v>22</v>
      </c>
      <c r="N130" s="24" t="s">
        <v>22</v>
      </c>
      <c r="O130" s="24" t="s">
        <v>22</v>
      </c>
      <c r="P130" s="24" t="s">
        <v>22</v>
      </c>
    </row>
    <row r="131" spans="1:36" ht="23.25" customHeight="1" x14ac:dyDescent="0.3">
      <c r="A131" s="23"/>
      <c r="B131" s="23"/>
      <c r="C131" s="24"/>
      <c r="D131" s="23"/>
      <c r="E131" s="8" t="s">
        <v>97</v>
      </c>
      <c r="F131" s="10">
        <f t="shared" ref="F131:I133" si="7">F28+F45+F62+F94+F126</f>
        <v>58315895.179999992</v>
      </c>
      <c r="G131" s="10">
        <f t="shared" si="7"/>
        <v>58315895.179999992</v>
      </c>
      <c r="H131" s="10">
        <f t="shared" ref="H131" si="8">H28+H45+H62+H94+H126</f>
        <v>58315895.179999992</v>
      </c>
      <c r="I131" s="10">
        <f t="shared" si="7"/>
        <v>58315895.179999992</v>
      </c>
      <c r="J131" s="10">
        <f>H131-I131</f>
        <v>0</v>
      </c>
      <c r="K131" s="24"/>
      <c r="L131" s="24"/>
      <c r="M131" s="24"/>
      <c r="N131" s="24"/>
      <c r="O131" s="24"/>
      <c r="P131" s="24"/>
    </row>
    <row r="132" spans="1:36" ht="23.25" customHeight="1" x14ac:dyDescent="0.3">
      <c r="A132" s="23"/>
      <c r="B132" s="23"/>
      <c r="C132" s="24"/>
      <c r="D132" s="23"/>
      <c r="E132" s="8" t="s">
        <v>47</v>
      </c>
      <c r="F132" s="10">
        <f t="shared" si="7"/>
        <v>26374830.130000003</v>
      </c>
      <c r="G132" s="10">
        <f t="shared" si="7"/>
        <v>26374830.130000003</v>
      </c>
      <c r="H132" s="10">
        <f>H29+H46+H63+H95+H127</f>
        <v>26374830.130000003</v>
      </c>
      <c r="I132" s="10">
        <f>I29+I46+I63+I95+I127</f>
        <v>26374830.130000003</v>
      </c>
      <c r="J132" s="10">
        <f>H132-I132</f>
        <v>0</v>
      </c>
      <c r="K132" s="24"/>
      <c r="L132" s="24"/>
      <c r="M132" s="24"/>
      <c r="N132" s="24"/>
      <c r="O132" s="24"/>
      <c r="P132" s="24"/>
    </row>
    <row r="133" spans="1:36" ht="23.25" customHeight="1" x14ac:dyDescent="0.3">
      <c r="A133" s="23"/>
      <c r="B133" s="23"/>
      <c r="C133" s="24"/>
      <c r="D133" s="23"/>
      <c r="E133" s="8" t="s">
        <v>51</v>
      </c>
      <c r="F133" s="10">
        <f t="shared" si="7"/>
        <v>6000</v>
      </c>
      <c r="G133" s="10">
        <f t="shared" si="7"/>
        <v>6000</v>
      </c>
      <c r="H133" s="10">
        <f>H30+H47+H64+H96+H128</f>
        <v>6000</v>
      </c>
      <c r="I133" s="10">
        <f>I30+I47+I64+I96+I128</f>
        <v>6000</v>
      </c>
      <c r="J133" s="10">
        <f>H133-I133</f>
        <v>0</v>
      </c>
      <c r="K133" s="24"/>
      <c r="L133" s="24"/>
      <c r="M133" s="24"/>
      <c r="N133" s="24"/>
      <c r="O133" s="24"/>
      <c r="P133" s="24"/>
    </row>
    <row r="134" spans="1:36" ht="24" customHeight="1" x14ac:dyDescent="0.3">
      <c r="A134" s="23"/>
      <c r="B134" s="23"/>
      <c r="C134" s="24"/>
      <c r="D134" s="23"/>
      <c r="E134" s="8" t="s">
        <v>95</v>
      </c>
      <c r="F134" s="10">
        <f>H134</f>
        <v>0</v>
      </c>
      <c r="G134" s="10">
        <f>I134</f>
        <v>0</v>
      </c>
      <c r="H134" s="10">
        <f>J134</f>
        <v>0</v>
      </c>
      <c r="I134" s="10">
        <f>K134</f>
        <v>0</v>
      </c>
      <c r="J134" s="10">
        <v>0</v>
      </c>
      <c r="K134" s="24"/>
      <c r="L134" s="24"/>
      <c r="M134" s="24"/>
      <c r="N134" s="24"/>
      <c r="O134" s="24"/>
      <c r="P134" s="24"/>
    </row>
    <row r="135" spans="1:36" ht="38.25" customHeight="1" x14ac:dyDescent="0.25">
      <c r="A135" s="22" t="s">
        <v>110</v>
      </c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</row>
    <row r="136" spans="1:36" ht="45" customHeight="1" x14ac:dyDescent="0.25">
      <c r="A136" s="21" t="s">
        <v>49</v>
      </c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</row>
    <row r="137" spans="1:36" x14ac:dyDescent="0.25">
      <c r="A137" s="21" t="s">
        <v>44</v>
      </c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</row>
    <row r="138" spans="1:36" ht="26.25" customHeight="1" x14ac:dyDescent="0.25">
      <c r="A138" s="21" t="s">
        <v>109</v>
      </c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</row>
    <row r="139" spans="1:36" x14ac:dyDescent="0.25">
      <c r="A139" s="21" t="s">
        <v>45</v>
      </c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</row>
    <row r="140" spans="1:36" ht="15.6" customHeight="1" x14ac:dyDescent="0.25">
      <c r="A140" s="20" t="s">
        <v>106</v>
      </c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11"/>
      <c r="AH140" s="11"/>
      <c r="AI140" s="11"/>
      <c r="AJ140" s="11"/>
    </row>
    <row r="141" spans="1:36" ht="15.75" x14ac:dyDescent="0.25">
      <c r="A141" s="20" t="s">
        <v>107</v>
      </c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3"/>
      <c r="AH141" s="3"/>
      <c r="AI141" s="3"/>
      <c r="AJ141" s="3"/>
    </row>
    <row r="142" spans="1:36" ht="15.75" x14ac:dyDescent="0.25">
      <c r="A142" s="20" t="s">
        <v>108</v>
      </c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3"/>
      <c r="AH142" s="3"/>
      <c r="AI142" s="3"/>
      <c r="AJ142" s="3"/>
    </row>
    <row r="143" spans="1:36" ht="15.75" x14ac:dyDescent="0.25">
      <c r="A143" s="20" t="s">
        <v>104</v>
      </c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3"/>
      <c r="AH143" s="3"/>
      <c r="AI143" s="3"/>
      <c r="AJ143" s="3"/>
    </row>
  </sheetData>
  <mergeCells count="204">
    <mergeCell ref="A2:P2"/>
    <mergeCell ref="A3:P3"/>
    <mergeCell ref="A4:P4"/>
    <mergeCell ref="A5:P5"/>
    <mergeCell ref="A16:P16"/>
    <mergeCell ref="I11:I12"/>
    <mergeCell ref="B8:B12"/>
    <mergeCell ref="K8:P8"/>
    <mergeCell ref="N11:N12"/>
    <mergeCell ref="L9:L12"/>
    <mergeCell ref="C8:J8"/>
    <mergeCell ref="J11:J12"/>
    <mergeCell ref="H10:J10"/>
    <mergeCell ref="F11:F12"/>
    <mergeCell ref="H11:H12"/>
    <mergeCell ref="M11:M12"/>
    <mergeCell ref="O10:P10"/>
    <mergeCell ref="G11:G12"/>
    <mergeCell ref="A6:P6"/>
    <mergeCell ref="M34:M38"/>
    <mergeCell ref="L27:L31"/>
    <mergeCell ref="O11:O12"/>
    <mergeCell ref="M9:P9"/>
    <mergeCell ref="A17:A21"/>
    <mergeCell ref="B22:B26"/>
    <mergeCell ref="A22:A26"/>
    <mergeCell ref="L34:L38"/>
    <mergeCell ref="K34:K38"/>
    <mergeCell ref="K27:K31"/>
    <mergeCell ref="A33:P33"/>
    <mergeCell ref="P34:P38"/>
    <mergeCell ref="M10:N10"/>
    <mergeCell ref="E9:E12"/>
    <mergeCell ref="P17:P21"/>
    <mergeCell ref="F9:J9"/>
    <mergeCell ref="K9:K12"/>
    <mergeCell ref="A14:P14"/>
    <mergeCell ref="A15:P15"/>
    <mergeCell ref="C9:D10"/>
    <mergeCell ref="P11:P12"/>
    <mergeCell ref="F10:G10"/>
    <mergeCell ref="O17:O21"/>
    <mergeCell ref="C11:C12"/>
    <mergeCell ref="C22:C26"/>
    <mergeCell ref="N17:N21"/>
    <mergeCell ref="D22:D26"/>
    <mergeCell ref="M17:M21"/>
    <mergeCell ref="L17:L21"/>
    <mergeCell ref="K17:K21"/>
    <mergeCell ref="B17:D21"/>
    <mergeCell ref="M27:M31"/>
    <mergeCell ref="O27:O31"/>
    <mergeCell ref="D27:D31"/>
    <mergeCell ref="N27:N31"/>
    <mergeCell ref="C27:C31"/>
    <mergeCell ref="A27:B31"/>
    <mergeCell ref="C44:C48"/>
    <mergeCell ref="A56:A60"/>
    <mergeCell ref="A49:P49"/>
    <mergeCell ref="C56:C60"/>
    <mergeCell ref="B56:B60"/>
    <mergeCell ref="M44:M48"/>
    <mergeCell ref="L44:L48"/>
    <mergeCell ref="D56:D60"/>
    <mergeCell ref="B51:D55"/>
    <mergeCell ref="D44:D48"/>
    <mergeCell ref="A34:A38"/>
    <mergeCell ref="B39:B43"/>
    <mergeCell ref="C39:C43"/>
    <mergeCell ref="D39:D43"/>
    <mergeCell ref="A39:A43"/>
    <mergeCell ref="A44:B48"/>
    <mergeCell ref="B34:D38"/>
    <mergeCell ref="A51:A55"/>
    <mergeCell ref="O34:O38"/>
    <mergeCell ref="P27:P31"/>
    <mergeCell ref="N34:N38"/>
    <mergeCell ref="A32:P32"/>
    <mergeCell ref="O44:O48"/>
    <mergeCell ref="N68:N72"/>
    <mergeCell ref="M68:M72"/>
    <mergeCell ref="A68:A72"/>
    <mergeCell ref="P68:P72"/>
    <mergeCell ref="O68:O72"/>
    <mergeCell ref="L68:L72"/>
    <mergeCell ref="A67:P67"/>
    <mergeCell ref="O61:O65"/>
    <mergeCell ref="N61:N65"/>
    <mergeCell ref="K44:K48"/>
    <mergeCell ref="P44:P48"/>
    <mergeCell ref="L51:L55"/>
    <mergeCell ref="K51:K55"/>
    <mergeCell ref="N51:N55"/>
    <mergeCell ref="P51:P55"/>
    <mergeCell ref="N44:N48"/>
    <mergeCell ref="A50:P50"/>
    <mergeCell ref="O51:O55"/>
    <mergeCell ref="M51:M55"/>
    <mergeCell ref="C61:C65"/>
    <mergeCell ref="P61:P65"/>
    <mergeCell ref="D61:D65"/>
    <mergeCell ref="M61:M65"/>
    <mergeCell ref="A61:B65"/>
    <mergeCell ref="L61:L65"/>
    <mergeCell ref="K61:K65"/>
    <mergeCell ref="N93:N97"/>
    <mergeCell ref="A98:P98"/>
    <mergeCell ref="A93:B97"/>
    <mergeCell ref="D93:D97"/>
    <mergeCell ref="O93:O97"/>
    <mergeCell ref="D73:D77"/>
    <mergeCell ref="B88:B92"/>
    <mergeCell ref="C73:C77"/>
    <mergeCell ref="B78:D82"/>
    <mergeCell ref="L93:L97"/>
    <mergeCell ref="L78:L82"/>
    <mergeCell ref="M78:M82"/>
    <mergeCell ref="K78:K82"/>
    <mergeCell ref="B83:D87"/>
    <mergeCell ref="K93:K97"/>
    <mergeCell ref="A88:A92"/>
    <mergeCell ref="A73:A77"/>
    <mergeCell ref="P78:P82"/>
    <mergeCell ref="N78:N82"/>
    <mergeCell ref="O78:O82"/>
    <mergeCell ref="C120:C124"/>
    <mergeCell ref="D120:D124"/>
    <mergeCell ref="M93:M97"/>
    <mergeCell ref="C93:C97"/>
    <mergeCell ref="M100:M104"/>
    <mergeCell ref="A66:P66"/>
    <mergeCell ref="B73:B77"/>
    <mergeCell ref="D88:D92"/>
    <mergeCell ref="C88:C92"/>
    <mergeCell ref="K68:K72"/>
    <mergeCell ref="B68:D72"/>
    <mergeCell ref="K88:K90"/>
    <mergeCell ref="L88:L90"/>
    <mergeCell ref="M88:M90"/>
    <mergeCell ref="N88:N90"/>
    <mergeCell ref="O88:O90"/>
    <mergeCell ref="P88:P90"/>
    <mergeCell ref="A125:B129"/>
    <mergeCell ref="C125:C129"/>
    <mergeCell ref="K100:K104"/>
    <mergeCell ref="M130:M134"/>
    <mergeCell ref="A130:B134"/>
    <mergeCell ref="L130:L134"/>
    <mergeCell ref="A100:A104"/>
    <mergeCell ref="L100:L104"/>
    <mergeCell ref="D105:D109"/>
    <mergeCell ref="M110:M114"/>
    <mergeCell ref="M115:M119"/>
    <mergeCell ref="L125:L129"/>
    <mergeCell ref="M125:M129"/>
    <mergeCell ref="K125:K129"/>
    <mergeCell ref="B100:D104"/>
    <mergeCell ref="B105:B109"/>
    <mergeCell ref="P130:P134"/>
    <mergeCell ref="P125:P129"/>
    <mergeCell ref="O100:O104"/>
    <mergeCell ref="N110:N114"/>
    <mergeCell ref="P110:P114"/>
    <mergeCell ref="N130:N134"/>
    <mergeCell ref="K130:K134"/>
    <mergeCell ref="C130:C134"/>
    <mergeCell ref="D130:D134"/>
    <mergeCell ref="O125:O129"/>
    <mergeCell ref="N125:N129"/>
    <mergeCell ref="O130:O134"/>
    <mergeCell ref="C105:C109"/>
    <mergeCell ref="D125:D129"/>
    <mergeCell ref="N115:N119"/>
    <mergeCell ref="O115:O119"/>
    <mergeCell ref="B120:B124"/>
    <mergeCell ref="A120:A124"/>
    <mergeCell ref="L110:L114"/>
    <mergeCell ref="B115:D119"/>
    <mergeCell ref="K115:K119"/>
    <mergeCell ref="B110:D114"/>
    <mergeCell ref="K110:K114"/>
    <mergeCell ref="P100:P104"/>
    <mergeCell ref="N100:N104"/>
    <mergeCell ref="A105:A109"/>
    <mergeCell ref="P115:P119"/>
    <mergeCell ref="K83:K87"/>
    <mergeCell ref="L83:L87"/>
    <mergeCell ref="M83:M87"/>
    <mergeCell ref="N83:N87"/>
    <mergeCell ref="O83:O87"/>
    <mergeCell ref="P83:P87"/>
    <mergeCell ref="L115:L119"/>
    <mergeCell ref="O110:O114"/>
    <mergeCell ref="A99:P99"/>
    <mergeCell ref="P93:P97"/>
    <mergeCell ref="A142:AF142"/>
    <mergeCell ref="A143:AF143"/>
    <mergeCell ref="A136:P136"/>
    <mergeCell ref="A135:P135"/>
    <mergeCell ref="A141:AF141"/>
    <mergeCell ref="A137:P137"/>
    <mergeCell ref="A138:P138"/>
    <mergeCell ref="A139:P139"/>
    <mergeCell ref="A140:AF140"/>
  </mergeCells>
  <phoneticPr fontId="0" type="noConversion"/>
  <pageMargins left="0.70866141732283472" right="0.31496062992125984" top="0.74803149606299213" bottom="0.35433070866141736" header="0.31496062992125984" footer="0.31496062992125984"/>
  <pageSetup paperSize="9" scale="48" fitToHeight="7" orientation="landscape" horizontalDpi="180" verticalDpi="180" r:id="rId1"/>
  <headerFooter alignWithMargins="0"/>
  <rowBreaks count="3" manualBreakCount="3">
    <brk id="48" max="15" man="1"/>
    <brk id="77" max="15" man="1"/>
    <brk id="10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2021-05-24T06:16:58Z</cp:lastPrinted>
  <dcterms:created xsi:type="dcterms:W3CDTF">2006-09-28T05:33:49Z</dcterms:created>
  <dcterms:modified xsi:type="dcterms:W3CDTF">2022-06-16T10:54:24Z</dcterms:modified>
</cp:coreProperties>
</file>