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Документы\Бюджет 2022\Отчеты\Отчеты МП и ВЦП\МП ОМСУ\"/>
    </mc:Choice>
  </mc:AlternateContent>
  <bookViews>
    <workbookView xWindow="0" yWindow="0" windowWidth="20490" windowHeight="7455" tabRatio="599"/>
  </bookViews>
  <sheets>
    <sheet name="МП" sheetId="3" r:id="rId1"/>
  </sheets>
  <definedNames>
    <definedName name="_xlnm.Print_Titles" localSheetId="0">МП!$13:$13</definedName>
    <definedName name="_xlnm.Print_Area" localSheetId="0">МП!$A$1:$O$229</definedName>
  </definedNames>
  <calcPr calcId="152511"/>
</workbook>
</file>

<file path=xl/calcChain.xml><?xml version="1.0" encoding="utf-8"?>
<calcChain xmlns="http://schemas.openxmlformats.org/spreadsheetml/2006/main">
  <c r="F222" i="3" l="1"/>
  <c r="G226" i="3"/>
  <c r="F226" i="3"/>
  <c r="G225" i="3"/>
  <c r="F225" i="3"/>
  <c r="G224" i="3"/>
  <c r="F224" i="3"/>
  <c r="I224" i="3"/>
  <c r="H224" i="3"/>
  <c r="H225" i="3"/>
  <c r="I226" i="3"/>
  <c r="I225" i="3"/>
  <c r="H169" i="3"/>
  <c r="H178" i="3" s="1"/>
  <c r="G176" i="3"/>
  <c r="F176" i="3"/>
  <c r="F173" i="3" s="1"/>
  <c r="F170" i="3" s="1"/>
  <c r="F179" i="3" s="1"/>
  <c r="G175" i="3"/>
  <c r="G172" i="3" s="1"/>
  <c r="G169" i="3" s="1"/>
  <c r="G178" i="3" s="1"/>
  <c r="F175" i="3"/>
  <c r="F172" i="3" s="1"/>
  <c r="F169" i="3" s="1"/>
  <c r="F178" i="3" s="1"/>
  <c r="M174" i="3"/>
  <c r="L174" i="3"/>
  <c r="I174" i="3"/>
  <c r="G174" i="3" s="1"/>
  <c r="G171" i="3" s="1"/>
  <c r="G168" i="3" s="1"/>
  <c r="G177" i="3" s="1"/>
  <c r="H174" i="3"/>
  <c r="F174" i="3" s="1"/>
  <c r="F171" i="3" s="1"/>
  <c r="F168" i="3" s="1"/>
  <c r="F177" i="3" s="1"/>
  <c r="I173" i="3"/>
  <c r="I170" i="3" s="1"/>
  <c r="I179" i="3" s="1"/>
  <c r="H173" i="3"/>
  <c r="H170" i="3" s="1"/>
  <c r="H179" i="3" s="1"/>
  <c r="G173" i="3"/>
  <c r="I172" i="3"/>
  <c r="I169" i="3" s="1"/>
  <c r="I178" i="3" s="1"/>
  <c r="H172" i="3"/>
  <c r="I171" i="3"/>
  <c r="I168" i="3" s="1"/>
  <c r="I177" i="3" s="1"/>
  <c r="G170" i="3"/>
  <c r="G179" i="3" s="1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L89" i="3"/>
  <c r="H171" i="3" l="1"/>
  <c r="H168" i="3" s="1"/>
  <c r="H177" i="3" s="1"/>
  <c r="H188" i="3" l="1"/>
  <c r="I188" i="3"/>
  <c r="H187" i="3"/>
  <c r="I187" i="3"/>
  <c r="I21" i="3"/>
  <c r="I22" i="3"/>
  <c r="H22" i="3"/>
  <c r="H21" i="3"/>
  <c r="H32" i="3"/>
  <c r="H33" i="3"/>
  <c r="I33" i="3"/>
  <c r="H34" i="3"/>
  <c r="I34" i="3"/>
  <c r="H20" i="3" l="1"/>
  <c r="I212" i="3"/>
  <c r="I215" i="3"/>
  <c r="I218" i="3"/>
  <c r="I203" i="3"/>
  <c r="I189" i="3"/>
  <c r="I186" i="3" s="1"/>
  <c r="I157" i="3"/>
  <c r="I160" i="3"/>
  <c r="I155" i="3"/>
  <c r="I148" i="3"/>
  <c r="I134" i="3"/>
  <c r="I120" i="3"/>
  <c r="I117" i="3"/>
  <c r="I114" i="3"/>
  <c r="I111" i="3"/>
  <c r="I89" i="3"/>
  <c r="I78" i="3"/>
  <c r="I53" i="3"/>
  <c r="I56" i="3"/>
  <c r="I50" i="3"/>
  <c r="I47" i="3"/>
  <c r="I44" i="3"/>
  <c r="I35" i="3"/>
  <c r="I38" i="3"/>
  <c r="I41" i="3"/>
  <c r="I26" i="3"/>
  <c r="I23" i="3"/>
  <c r="I32" i="3" l="1"/>
  <c r="I210" i="3"/>
  <c r="I211" i="3"/>
  <c r="I208" i="3" s="1"/>
  <c r="G208" i="3" s="1"/>
  <c r="H203" i="3"/>
  <c r="F203" i="3" s="1"/>
  <c r="F200" i="3" s="1"/>
  <c r="F197" i="3" s="1"/>
  <c r="H211" i="3"/>
  <c r="H208" i="3" s="1"/>
  <c r="F208" i="3" s="1"/>
  <c r="H210" i="3"/>
  <c r="H207" i="3" s="1"/>
  <c r="L215" i="3"/>
  <c r="M215" i="3"/>
  <c r="L218" i="3"/>
  <c r="M218" i="3"/>
  <c r="M212" i="3"/>
  <c r="L212" i="3"/>
  <c r="G212" i="3"/>
  <c r="F213" i="3"/>
  <c r="G213" i="3"/>
  <c r="F214" i="3"/>
  <c r="G214" i="3"/>
  <c r="G215" i="3"/>
  <c r="F216" i="3"/>
  <c r="G216" i="3"/>
  <c r="F217" i="3"/>
  <c r="G217" i="3"/>
  <c r="G218" i="3"/>
  <c r="F219" i="3"/>
  <c r="G219" i="3"/>
  <c r="F220" i="3"/>
  <c r="G220" i="3"/>
  <c r="H218" i="3"/>
  <c r="F218" i="3" s="1"/>
  <c r="H215" i="3"/>
  <c r="F215" i="3" s="1"/>
  <c r="H212" i="3"/>
  <c r="F212" i="3" s="1"/>
  <c r="G205" i="3"/>
  <c r="G202" i="3" s="1"/>
  <c r="G199" i="3" s="1"/>
  <c r="F205" i="3"/>
  <c r="G204" i="3"/>
  <c r="G201" i="3" s="1"/>
  <c r="G198" i="3" s="1"/>
  <c r="F204" i="3"/>
  <c r="F201" i="3" s="1"/>
  <c r="F198" i="3" s="1"/>
  <c r="M203" i="3"/>
  <c r="L203" i="3"/>
  <c r="G203" i="3"/>
  <c r="G200" i="3" s="1"/>
  <c r="G197" i="3" s="1"/>
  <c r="I202" i="3"/>
  <c r="I199" i="3" s="1"/>
  <c r="H202" i="3"/>
  <c r="H199" i="3" s="1"/>
  <c r="F202" i="3"/>
  <c r="F199" i="3" s="1"/>
  <c r="I201" i="3"/>
  <c r="I198" i="3" s="1"/>
  <c r="H201" i="3"/>
  <c r="H198" i="3" s="1"/>
  <c r="I200" i="3"/>
  <c r="I197" i="3" s="1"/>
  <c r="H189" i="3"/>
  <c r="H186" i="3" s="1"/>
  <c r="G191" i="3"/>
  <c r="G188" i="3" s="1"/>
  <c r="F191" i="3"/>
  <c r="G190" i="3"/>
  <c r="G187" i="3" s="1"/>
  <c r="F190" i="3"/>
  <c r="F187" i="3" s="1"/>
  <c r="M189" i="3"/>
  <c r="L189" i="3"/>
  <c r="G189" i="3"/>
  <c r="G186" i="3" s="1"/>
  <c r="G185" i="3"/>
  <c r="G194" i="3" s="1"/>
  <c r="I185" i="3"/>
  <c r="I194" i="3" s="1"/>
  <c r="H185" i="3"/>
  <c r="H194" i="3" s="1"/>
  <c r="I184" i="3"/>
  <c r="I193" i="3" s="1"/>
  <c r="H184" i="3"/>
  <c r="H193" i="3" s="1"/>
  <c r="I183" i="3"/>
  <c r="I192" i="3" s="1"/>
  <c r="I146" i="3"/>
  <c r="I143" i="3" s="1"/>
  <c r="I147" i="3"/>
  <c r="I144" i="3" s="1"/>
  <c r="H147" i="3"/>
  <c r="H144" i="3" s="1"/>
  <c r="H146" i="3"/>
  <c r="G155" i="3"/>
  <c r="G152" i="3" s="1"/>
  <c r="I156" i="3"/>
  <c r="I153" i="3" s="1"/>
  <c r="H156" i="3"/>
  <c r="F156" i="3" s="1"/>
  <c r="F153" i="3" s="1"/>
  <c r="H155" i="3"/>
  <c r="L160" i="3"/>
  <c r="M160" i="3"/>
  <c r="M157" i="3"/>
  <c r="L157" i="3"/>
  <c r="G157" i="3"/>
  <c r="G158" i="3"/>
  <c r="G159" i="3"/>
  <c r="G160" i="3"/>
  <c r="G161" i="3"/>
  <c r="G162" i="3"/>
  <c r="F158" i="3"/>
  <c r="F159" i="3"/>
  <c r="F161" i="3"/>
  <c r="F162" i="3"/>
  <c r="H160" i="3"/>
  <c r="F160" i="3" s="1"/>
  <c r="H157" i="3"/>
  <c r="F157" i="3" s="1"/>
  <c r="G148" i="3"/>
  <c r="G149" i="3"/>
  <c r="G146" i="3" s="1"/>
  <c r="G150" i="3"/>
  <c r="G147" i="3" s="1"/>
  <c r="G144" i="3" s="1"/>
  <c r="F149" i="3"/>
  <c r="F146" i="3" s="1"/>
  <c r="F143" i="3" s="1"/>
  <c r="F150" i="3"/>
  <c r="F147" i="3" s="1"/>
  <c r="F144" i="3" s="1"/>
  <c r="M148" i="3"/>
  <c r="L148" i="3"/>
  <c r="H148" i="3"/>
  <c r="F148" i="3" s="1"/>
  <c r="H132" i="3"/>
  <c r="H129" i="3" s="1"/>
  <c r="H138" i="3" s="1"/>
  <c r="I132" i="3"/>
  <c r="I129" i="3" s="1"/>
  <c r="I138" i="3" s="1"/>
  <c r="H133" i="3"/>
  <c r="H130" i="3" s="1"/>
  <c r="H139" i="3" s="1"/>
  <c r="I133" i="3"/>
  <c r="I130" i="3" s="1"/>
  <c r="I139" i="3" s="1"/>
  <c r="G134" i="3"/>
  <c r="G135" i="3"/>
  <c r="G132" i="3" s="1"/>
  <c r="G136" i="3"/>
  <c r="G133" i="3" s="1"/>
  <c r="G130" i="3" s="1"/>
  <c r="G139" i="3" s="1"/>
  <c r="F135" i="3"/>
  <c r="F132" i="3" s="1"/>
  <c r="F136" i="3"/>
  <c r="F133" i="3" s="1"/>
  <c r="F130" i="3" s="1"/>
  <c r="F139" i="3" s="1"/>
  <c r="H134" i="3"/>
  <c r="F134" i="3" s="1"/>
  <c r="M134" i="3"/>
  <c r="L134" i="3"/>
  <c r="I109" i="3"/>
  <c r="I110" i="3"/>
  <c r="H109" i="3"/>
  <c r="H110" i="3"/>
  <c r="L114" i="3"/>
  <c r="M114" i="3"/>
  <c r="L117" i="3"/>
  <c r="M117" i="3"/>
  <c r="L120" i="3"/>
  <c r="M120" i="3"/>
  <c r="M111" i="3"/>
  <c r="L111" i="3"/>
  <c r="G111" i="3"/>
  <c r="G112" i="3"/>
  <c r="G113" i="3"/>
  <c r="F112" i="3"/>
  <c r="F113" i="3"/>
  <c r="F115" i="3"/>
  <c r="F116" i="3"/>
  <c r="F118" i="3"/>
  <c r="F119" i="3"/>
  <c r="F121" i="3"/>
  <c r="F122" i="3"/>
  <c r="H120" i="3"/>
  <c r="F120" i="3" s="1"/>
  <c r="H117" i="3"/>
  <c r="F117" i="3" s="1"/>
  <c r="H114" i="3"/>
  <c r="F114" i="3" s="1"/>
  <c r="H111" i="3"/>
  <c r="F111" i="3" s="1"/>
  <c r="I87" i="3"/>
  <c r="I101" i="3" s="1"/>
  <c r="I88" i="3"/>
  <c r="I102" i="3" s="1"/>
  <c r="H88" i="3"/>
  <c r="F88" i="3" s="1"/>
  <c r="F102" i="3" s="1"/>
  <c r="F90" i="3"/>
  <c r="G90" i="3"/>
  <c r="F91" i="3"/>
  <c r="G91" i="3"/>
  <c r="G89" i="3"/>
  <c r="F89" i="3"/>
  <c r="L99" i="3"/>
  <c r="M99" i="3"/>
  <c r="F78" i="3"/>
  <c r="F75" i="3" s="1"/>
  <c r="F72" i="3" s="1"/>
  <c r="F81" i="3" s="1"/>
  <c r="F79" i="3"/>
  <c r="F76" i="3" s="1"/>
  <c r="F73" i="3" s="1"/>
  <c r="F82" i="3" s="1"/>
  <c r="G79" i="3"/>
  <c r="G76" i="3" s="1"/>
  <c r="G73" i="3" s="1"/>
  <c r="G82" i="3" s="1"/>
  <c r="F80" i="3"/>
  <c r="F77" i="3" s="1"/>
  <c r="F74" i="3" s="1"/>
  <c r="F83" i="3" s="1"/>
  <c r="G80" i="3"/>
  <c r="G77" i="3" s="1"/>
  <c r="G74" i="3" s="1"/>
  <c r="G83" i="3" s="1"/>
  <c r="G78" i="3"/>
  <c r="G75" i="3" s="1"/>
  <c r="G72" i="3" s="1"/>
  <c r="G81" i="3" s="1"/>
  <c r="H77" i="3"/>
  <c r="I76" i="3"/>
  <c r="I77" i="3"/>
  <c r="H76" i="3"/>
  <c r="F22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35" i="3"/>
  <c r="H31" i="3"/>
  <c r="H30" i="3"/>
  <c r="G23" i="3"/>
  <c r="G24" i="3"/>
  <c r="G25" i="3"/>
  <c r="G26" i="3"/>
  <c r="G27" i="3"/>
  <c r="G28" i="3"/>
  <c r="F24" i="3"/>
  <c r="F25" i="3"/>
  <c r="F26" i="3"/>
  <c r="F27" i="3"/>
  <c r="F28" i="3"/>
  <c r="F23" i="3"/>
  <c r="F189" i="3" l="1"/>
  <c r="F186" i="3" s="1"/>
  <c r="F188" i="3"/>
  <c r="F185" i="3" s="1"/>
  <c r="F194" i="3" s="1"/>
  <c r="G33" i="3"/>
  <c r="G30" i="3" s="1"/>
  <c r="F33" i="3"/>
  <c r="G32" i="3"/>
  <c r="G29" i="3" s="1"/>
  <c r="F32" i="3"/>
  <c r="F29" i="3" s="1"/>
  <c r="F34" i="3"/>
  <c r="F31" i="3" s="1"/>
  <c r="G34" i="3"/>
  <c r="G31" i="3" s="1"/>
  <c r="F183" i="3"/>
  <c r="F192" i="3" s="1"/>
  <c r="I20" i="3"/>
  <c r="F211" i="3"/>
  <c r="G210" i="3"/>
  <c r="H183" i="3"/>
  <c r="H192" i="3" s="1"/>
  <c r="F210" i="3"/>
  <c r="G211" i="3"/>
  <c r="I223" i="3"/>
  <c r="I209" i="3"/>
  <c r="G209" i="3" s="1"/>
  <c r="I207" i="3"/>
  <c r="I222" i="3" s="1"/>
  <c r="G184" i="3"/>
  <c r="G193" i="3" s="1"/>
  <c r="G223" i="3"/>
  <c r="H223" i="3"/>
  <c r="F223" i="3"/>
  <c r="H206" i="3"/>
  <c r="F206" i="3" s="1"/>
  <c r="F221" i="3" s="1"/>
  <c r="H222" i="3"/>
  <c r="H200" i="3"/>
  <c r="H197" i="3" s="1"/>
  <c r="G131" i="3"/>
  <c r="G128" i="3" s="1"/>
  <c r="G137" i="3" s="1"/>
  <c r="F207" i="3"/>
  <c r="H209" i="3"/>
  <c r="F209" i="3" s="1"/>
  <c r="H154" i="3"/>
  <c r="H151" i="3" s="1"/>
  <c r="H145" i="3"/>
  <c r="H142" i="3" s="1"/>
  <c r="G183" i="3"/>
  <c r="G192" i="3" s="1"/>
  <c r="F184" i="3"/>
  <c r="F193" i="3" s="1"/>
  <c r="H152" i="3"/>
  <c r="F165" i="3"/>
  <c r="F155" i="3"/>
  <c r="F152" i="3" s="1"/>
  <c r="F164" i="3" s="1"/>
  <c r="G156" i="3"/>
  <c r="G153" i="3" s="1"/>
  <c r="G165" i="3" s="1"/>
  <c r="G87" i="3"/>
  <c r="G101" i="3" s="1"/>
  <c r="F109" i="3"/>
  <c r="H131" i="3"/>
  <c r="H128" i="3" s="1"/>
  <c r="H137" i="3" s="1"/>
  <c r="H153" i="3"/>
  <c r="H165" i="3" s="1"/>
  <c r="H143" i="3"/>
  <c r="H164" i="3" s="1"/>
  <c r="G145" i="3"/>
  <c r="G142" i="3" s="1"/>
  <c r="G143" i="3"/>
  <c r="G164" i="3" s="1"/>
  <c r="I165" i="3"/>
  <c r="F145" i="3"/>
  <c r="F142" i="3" s="1"/>
  <c r="I154" i="3"/>
  <c r="I151" i="3" s="1"/>
  <c r="I145" i="3"/>
  <c r="I142" i="3" s="1"/>
  <c r="I152" i="3"/>
  <c r="I164" i="3" s="1"/>
  <c r="G88" i="3"/>
  <c r="G102" i="3" s="1"/>
  <c r="F110" i="3"/>
  <c r="G129" i="3"/>
  <c r="G138" i="3" s="1"/>
  <c r="F131" i="3"/>
  <c r="F128" i="3" s="1"/>
  <c r="F137" i="3" s="1"/>
  <c r="F129" i="3"/>
  <c r="F138" i="3" s="1"/>
  <c r="I131" i="3"/>
  <c r="I128" i="3" s="1"/>
  <c r="I137" i="3" s="1"/>
  <c r="H29" i="3"/>
  <c r="H19" i="3"/>
  <c r="F20" i="3"/>
  <c r="F21" i="3"/>
  <c r="H221" i="3" l="1"/>
  <c r="H163" i="3"/>
  <c r="G207" i="3"/>
  <c r="G222" i="3" s="1"/>
  <c r="I206" i="3"/>
  <c r="G154" i="3"/>
  <c r="G151" i="3" s="1"/>
  <c r="G163" i="3" s="1"/>
  <c r="I163" i="3"/>
  <c r="F154" i="3"/>
  <c r="F151" i="3" s="1"/>
  <c r="F163" i="3" s="1"/>
  <c r="F19" i="3"/>
  <c r="F69" i="3" s="1"/>
  <c r="H69" i="3"/>
  <c r="G206" i="3" l="1"/>
  <c r="G221" i="3" s="1"/>
  <c r="I221" i="3"/>
  <c r="G66" i="3"/>
  <c r="G65" i="3"/>
  <c r="G64" i="3"/>
  <c r="G63" i="3"/>
  <c r="G62" i="3"/>
  <c r="G61" i="3"/>
  <c r="G60" i="3"/>
  <c r="G59" i="3"/>
  <c r="F59" i="3"/>
  <c r="F60" i="3"/>
  <c r="F61" i="3"/>
  <c r="F62" i="3"/>
  <c r="F63" i="3"/>
  <c r="F64" i="3"/>
  <c r="F65" i="3"/>
  <c r="F66" i="3"/>
  <c r="G121" i="3"/>
  <c r="G119" i="3" l="1"/>
  <c r="G122" i="3"/>
  <c r="F30" i="3"/>
  <c r="G120" i="3"/>
  <c r="G116" i="3"/>
  <c r="G110" i="3" l="1"/>
  <c r="G115" i="3"/>
  <c r="G118" i="3"/>
  <c r="I106" i="3"/>
  <c r="I107" i="3"/>
  <c r="H106" i="3"/>
  <c r="H107" i="3"/>
  <c r="H102" i="3"/>
  <c r="F106" i="3" l="1"/>
  <c r="F124" i="3" s="1"/>
  <c r="H124" i="3"/>
  <c r="G109" i="3"/>
  <c r="F107" i="3"/>
  <c r="F125" i="3" s="1"/>
  <c r="H125" i="3"/>
  <c r="G107" i="3"/>
  <c r="G125" i="3" s="1"/>
  <c r="I125" i="3"/>
  <c r="G106" i="3"/>
  <c r="G124" i="3" s="1"/>
  <c r="I124" i="3"/>
  <c r="H87" i="3" l="1"/>
  <c r="F87" i="3" s="1"/>
  <c r="F101" i="3" s="1"/>
  <c r="H101" i="3" l="1"/>
  <c r="I86" i="3" l="1"/>
  <c r="H86" i="3"/>
  <c r="F86" i="3" s="1"/>
  <c r="F100" i="3" s="1"/>
  <c r="G86" i="3" l="1"/>
  <c r="G100" i="3" s="1"/>
  <c r="I100" i="3"/>
  <c r="H100" i="3"/>
  <c r="G21" i="3" l="1"/>
  <c r="I30" i="3"/>
  <c r="I31" i="3"/>
  <c r="H108" i="3"/>
  <c r="F108" i="3" s="1"/>
  <c r="G22" i="3"/>
  <c r="I108" i="3"/>
  <c r="G108" i="3" s="1"/>
  <c r="I29" i="3" l="1"/>
  <c r="I74" i="3"/>
  <c r="I83" i="3" s="1"/>
  <c r="H73" i="3"/>
  <c r="H82" i="3" s="1"/>
  <c r="I73" i="3"/>
  <c r="I82" i="3" s="1"/>
  <c r="H74" i="3"/>
  <c r="H83" i="3" s="1"/>
  <c r="H226" i="3" s="1"/>
  <c r="I105" i="3"/>
  <c r="H105" i="3"/>
  <c r="I18" i="3"/>
  <c r="I19" i="3"/>
  <c r="H18" i="3"/>
  <c r="H75" i="3"/>
  <c r="I75" i="3"/>
  <c r="G20" i="3"/>
  <c r="G105" i="3" l="1"/>
  <c r="G123" i="3" s="1"/>
  <c r="I123" i="3"/>
  <c r="F105" i="3"/>
  <c r="F123" i="3" s="1"/>
  <c r="H123" i="3"/>
  <c r="F18" i="3"/>
  <c r="F68" i="3" s="1"/>
  <c r="H68" i="3"/>
  <c r="G19" i="3"/>
  <c r="G69" i="3" s="1"/>
  <c r="I69" i="3"/>
  <c r="G18" i="3"/>
  <c r="G68" i="3" s="1"/>
  <c r="I68" i="3"/>
  <c r="G117" i="3"/>
  <c r="H72" i="3"/>
  <c r="H81" i="3" s="1"/>
  <c r="I72" i="3"/>
  <c r="I81" i="3" s="1"/>
  <c r="H17" i="3"/>
  <c r="I17" i="3"/>
  <c r="I67" i="3" s="1"/>
  <c r="H67" i="3" l="1"/>
  <c r="F17" i="3"/>
  <c r="F67" i="3" s="1"/>
  <c r="G17" i="3"/>
  <c r="G67" i="3" s="1"/>
  <c r="G114" i="3"/>
</calcChain>
</file>

<file path=xl/sharedStrings.xml><?xml version="1.0" encoding="utf-8"?>
<sst xmlns="http://schemas.openxmlformats.org/spreadsheetml/2006/main" count="733" uniqueCount="174">
  <si>
    <t>№ п/п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</si>
  <si>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</si>
  <si>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</si>
  <si>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</si>
  <si>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</si>
  <si>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</si>
  <si>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</si>
  <si>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О Т Ч Е Т</t>
  </si>
  <si>
    <t>Всего, из них расходы на счет:</t>
  </si>
  <si>
    <t>Х</t>
  </si>
  <si>
    <t>ВСЕГО по  муниципальной программе</t>
  </si>
  <si>
    <t>Факт</t>
  </si>
  <si>
    <t>Всего</t>
  </si>
  <si>
    <t xml:space="preserve">Факт </t>
  </si>
  <si>
    <t xml:space="preserve"> о реализации муниципальной программы  Москаленского муниципального района Омской области</t>
  </si>
  <si>
    <t>Целевой индикатор реализации мероприятий муниципальной программы</t>
  </si>
  <si>
    <t>Значение</t>
  </si>
  <si>
    <t>Объем (рублей)</t>
  </si>
  <si>
    <t>Наименование показателя</t>
  </si>
  <si>
    <t>Финансовое обеспечение</t>
  </si>
  <si>
    <t>1. Налоговых и неналоговых доходов, поступлений нецелевого характера из местного бюджета(далее -источник №1)</t>
  </si>
  <si>
    <t>2. Поступлений целевого характера из областного бюджета(далее - источник №2)</t>
  </si>
  <si>
    <t>- источник №1</t>
  </si>
  <si>
    <t>- источник №2</t>
  </si>
  <si>
    <t>Главный распорядитель средств районного бюджета</t>
  </si>
  <si>
    <t>процент</t>
  </si>
  <si>
    <t>единиц</t>
  </si>
  <si>
    <t>(502) Администрация Москаленского муниципального района Омской области</t>
  </si>
  <si>
    <t>Доля освоения инвестиций, предусмотренных подпрограммой на развитие коммунального комплекса</t>
  </si>
  <si>
    <t xml:space="preserve">Итого по подпрограмме № 1 </t>
  </si>
  <si>
    <t>х</t>
  </si>
  <si>
    <t xml:space="preserve">Итого по подпрограмме № 2 </t>
  </si>
  <si>
    <t>Итого по подпрограмме № 3</t>
  </si>
  <si>
    <t>Итого по подпрограмме № 4</t>
  </si>
  <si>
    <t>Повышение уровня  обеспеченности системами холодного и горячего водоснабжения, газоснабжения, отопления и канализации, снижение уровня износа основных фондов и аварийности в жилищно - коммунальном комплексе</t>
  </si>
  <si>
    <t>А.В. Ряполов</t>
  </si>
  <si>
    <t>Увеличение количества резервных источников электроснабжения</t>
  </si>
  <si>
    <t>проценты</t>
  </si>
  <si>
    <t xml:space="preserve">Предоставление субсидий социально ориентированным некоммерческим организациям </t>
  </si>
  <si>
    <t>Итого по подпрограмме № 5</t>
  </si>
  <si>
    <t>Создание мест (площадок ) накопления твердых коммунальных отходов</t>
  </si>
  <si>
    <t>Итого по подпрограмме № 6</t>
  </si>
  <si>
    <t>"Повышение эффективности деятельности органов местного самоуправления Москаленского муниципального района"</t>
  </si>
  <si>
    <t>количество ликвидированных свалок</t>
  </si>
  <si>
    <t>Организация транспортного обслуживания населения</t>
  </si>
  <si>
    <t>Приобретение и установка резервных источников электроснабжения на котельные</t>
  </si>
  <si>
    <t>Приобретение  и установка  водогрейного котла в котельную</t>
  </si>
  <si>
    <t>Приобретение и установка химводподготовки на котельную</t>
  </si>
  <si>
    <t>Организация пунктов общественного порядка с привлечением населения к работе ДНД</t>
  </si>
  <si>
    <t>Профилактика правонарушений по борьбе с алкоголизмом и наркоманией</t>
  </si>
  <si>
    <t>ед.</t>
  </si>
  <si>
    <t>соотношение числа правонарушений, совершенных в состоянии алкогольного опьянения</t>
  </si>
  <si>
    <t>1.1</t>
  </si>
  <si>
    <t>2.1</t>
  </si>
  <si>
    <t xml:space="preserve">Глава Москаленского муниципального района </t>
  </si>
  <si>
    <t>за 2021 гг.</t>
  </si>
  <si>
    <t xml:space="preserve">   2021 год</t>
  </si>
  <si>
    <t>Цель Повышение эффективности деятельности органов местного самоуправления на территории Москаленского муниципального района Омской области</t>
  </si>
  <si>
    <t>Задача 1 муниципальной программы. Создание условий для дальнейшего развития жилищной сферы, обеспечение доступности жилья для граждан, улучшение качества жизни населения за счет повышения эффективности функционирования жилищно-коммунального хозяйства на территории Москаленского муниципального района Омской области. </t>
  </si>
  <si>
    <t>Цель подпрограммы 1. Создание условий для дальнейшего развития жилищной сферы, обеспечение доступности жилья для граждан, улучшение качества жизни населения за счет повышения эффективности функционирования жилищно-коммунального хозяйства на территории Москаленского муниципального района Омской области</t>
  </si>
  <si>
    <t>Задача 1. Обеспечение  населения Москаленского муниципального района Омской области комфортным жильем</t>
  </si>
  <si>
    <t>Основное мероприятие 1. Развитие жилищного строительства на территории Москаленского муниципального района</t>
  </si>
  <si>
    <t>Предоставление молодым семьям социальных выплат на приобретение или строительство  жилья, в том числе  на уплату первоначального взноса при получении жилищного кредита,  в том числе ипотечного, или жилищного займа на приобретение жилого помещения или строительство индивидуального жилого дома</t>
  </si>
  <si>
    <t>Разработка градостроительного плана земельного участка</t>
  </si>
  <si>
    <t>1.1.1</t>
  </si>
  <si>
    <t>1.1.2</t>
  </si>
  <si>
    <t>1.1.3</t>
  </si>
  <si>
    <t>Количество молодых семей, улучшивших жилищные условия в общем количестве молодых семей, нуждающихся в решении жилищной проблемы</t>
  </si>
  <si>
    <t>семья</t>
  </si>
  <si>
    <t>Количество разработанных планов</t>
  </si>
  <si>
    <t>Всего, из них расходы за счет:</t>
  </si>
  <si>
    <t>Задача 2. Улучшение качества жизни населения за счет повышения эффективности функционирования жилищно-коммунального хозяйства</t>
  </si>
  <si>
    <t>Основное мероприятие 2.  Развитие коммунальной инфраструктуры на территории Москаленского района Омской области</t>
  </si>
  <si>
    <t>Субсидия юридическим лицам в сфере ЖКХ на подготовку и прохождение отопительного периода</t>
  </si>
  <si>
    <t>Субсидии на финансовое обечспечение (возмещение) затрат, связанных с погашением кредиторской задолженности за поставленные топливно-энергетические и коммунальные ресурсы организациям коммунального комплекса, осуществляющим регулируемый вид деятельности в сфере теплоснабжения</t>
  </si>
  <si>
    <t>Приобретение и установка (монтаж) трубопровода котельной №16, расположенной по адресу: Омская область, Москаленский район, с. Новоцарицыно</t>
  </si>
  <si>
    <t>Приобретение трубной продукции водохозяйственного назначения в с. Звездино</t>
  </si>
  <si>
    <t>Приобретение трубной продукции водохозяйственного назначения в с. Екатериновка</t>
  </si>
  <si>
    <t>Приобретение трубной продукции водохозяйственного назначения в деревне Корнеевка</t>
  </si>
  <si>
    <t>2.1.1</t>
  </si>
  <si>
    <t>2.1.2</t>
  </si>
  <si>
    <t>2.1.3</t>
  </si>
  <si>
    <t>2.1.5</t>
  </si>
  <si>
    <t>2.1.6</t>
  </si>
  <si>
    <t>2.1.7</t>
  </si>
  <si>
    <t>2.1.8</t>
  </si>
  <si>
    <t>2.1.9</t>
  </si>
  <si>
    <t>Освоение финансирования, предусмотренного подпрограммой на проведение  мероприятий</t>
  </si>
  <si>
    <t>Освоение субсидий</t>
  </si>
  <si>
    <t>Приобретение и монтаж трубопровода котельной</t>
  </si>
  <si>
    <t>метров</t>
  </si>
  <si>
    <t xml:space="preserve">Приобретение трубной продукции водохозяйственного назначения </t>
  </si>
  <si>
    <t>Задача 2 муниципальной программы. Обеспечение транспортной доступности на уровне, гарантирующем экономическую целостность и социальную стабильность муниципального района</t>
  </si>
  <si>
    <t>Цель подпрограммы 2. Обеспечение транспортной доступности на уровне, гарантирующем экономическую целостность и социальную стабильность муниципального района</t>
  </si>
  <si>
    <t>Основное мероприятие 1. Развитие транспортного обеспечения населения</t>
  </si>
  <si>
    <t>Задача 1. Обеспечение населенных пунктов круглогодичной связью по автомобильным дорогам с твердым покрытием</t>
  </si>
  <si>
    <t>Доступность транспортных услуг автомобильным транспортом</t>
  </si>
  <si>
    <t>Задача 3 муниципальной программы. Повышение качества и эффективности исполнения полномочий администрации Москаленского муниципального района Омской области</t>
  </si>
  <si>
    <t>Цель подпрограммы 3. Повышение качества и эффективности исполнения полномочий администрации Москаленского муниципального района Омской области</t>
  </si>
  <si>
    <t>Задача 1. Устойчивое и эффективное осуществление своих полномочий администрацией Москаленского муниципального района в соответствии с действующим законодательством РФ.</t>
  </si>
  <si>
    <t>Ведомственная целевая программа «Обеспечение эффективного осуществления своих полномочий
администрацией Москаленского муниципального района Омской области»</t>
  </si>
  <si>
    <t>Количество обратившихся за адресной помощью лиц, оказавшихся в трудной жизненной ситуации</t>
  </si>
  <si>
    <t>чел</t>
  </si>
  <si>
    <t>Доля расходов на административно-хозяйственное обеспечение</t>
  </si>
  <si>
    <t xml:space="preserve">удовлетворенность населения деятельностью органов местного самоуправления муниципального района </t>
  </si>
  <si>
    <t>количество списков кандидатов в присяжные заседатели федеральных судов общей юрисдикции в Российской Федерации"</t>
  </si>
  <si>
    <t>Количество заседаний комиссий по делам несовершеннолетних и защите их прав</t>
  </si>
  <si>
    <t>Количество заседаний административных комиссий</t>
  </si>
  <si>
    <t>Освоение финансирования, по возмещению стоимости услуг по погребению</t>
  </si>
  <si>
    <t xml:space="preserve">Задача 4 муниципальной программы. Совершенствование системы социальной профилактики правонарушений, предполагающей активизацию борьбы с пьянством, алкоголизмом и наркоманией </t>
  </si>
  <si>
    <t xml:space="preserve">Цель подпрограммы 4: Совершенствование системы социальной профилактики правонарушений, предполагающей активизацию борьбы с пьянством, алкоголизмом и наркоманией </t>
  </si>
  <si>
    <t>Задача 1: Борьба с преступностью, профилактика преступлений и правонарушений</t>
  </si>
  <si>
    <t>Основное мероприятие 1: Борьба с преступностью и профилактика правонарушений на территории района</t>
  </si>
  <si>
    <t>Установка на объектах потенциального посягательства инженерно-технических средств охраны, систем видеонаблюдения и контроля доступа</t>
  </si>
  <si>
    <t>1.1.4</t>
  </si>
  <si>
    <t xml:space="preserve">Разработка и распространение среди населения памяток, буклетов, методических материалов о порядке действий при совершении в отношении них правонарушений, а также информационных материалов антитеррористической и противоэкстремистской направленности  </t>
  </si>
  <si>
    <t xml:space="preserve">соотношение числа совершенных правонарушений с численностью населения </t>
  </si>
  <si>
    <t>единиц на 1 тыс. населения</t>
  </si>
  <si>
    <t xml:space="preserve">соотношение числа правонарушений, совершенных на улицах и в общественных местах, с общим числом преступлений </t>
  </si>
  <si>
    <t>Доля средств освоенных на реализацию мероприятия в общем объеме средств предусмотренных на реализацию мероприятия</t>
  </si>
  <si>
    <t>1. Налоговых  и неналоговых доходов, поступлений в местный   бюджета нецелевого характера (далее - источник №1)</t>
  </si>
  <si>
    <t>2. Поступлений в местный бюджет  целевого характер (далее - источник №2)</t>
  </si>
  <si>
    <t>Задача 5 муниципальной программы. 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</t>
  </si>
  <si>
    <t>Цель подпрограммы 5: 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</t>
  </si>
  <si>
    <t>Задача 1: Развитие и совершенствование деятельности социально ориентированных некоммерческих организаций (далее - СОНКО)  Москаленского муниципального района посредством вовлечения населения в процессы местного самоуправления для обеспечения наиболее полного и эффективного использования возможностей СОНКО в решении задач социального развития  муниципального района</t>
  </si>
  <si>
    <t>Основное мероприятие 1: Оказание финансовой поддержки социально ориентированным некоммерческим организациям</t>
  </si>
  <si>
    <t>Количество СОНКО, получивших муниципальную поддержку и внесенных в муниципальный реестр социально ориентированных организаций – получателей поддержки</t>
  </si>
  <si>
    <t>Задача 6 муниципальной программы. Предупреждение и ликвидация последствий причинения вреда окружающей среде при размещении отходов производства и потребления, в том числе твердых коммунальных отходов (далее – ТКО)</t>
  </si>
  <si>
    <t>Цель подпрограммы 6. Предупреждение и ликвидация последствий причинения вреда окружающей среде при размещении отходов производства и потребления, в том числе твердых коммунальных отходов (далее – ТКО)</t>
  </si>
  <si>
    <t>Задача 1: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сырья, путем создания мест (площадок) накопления твердых коммунальных отходов в каждом поселении Москаленского муниципального района</t>
  </si>
  <si>
    <t>Основное мероприятие 1. Обеспечение проживаемого населения Москаленского муниципального района Омской области дополнительными местами (площадками) накопления ТКО</t>
  </si>
  <si>
    <t>Создано мест (площадок) накопления ТКО на территории Москаленского муниципального района.</t>
  </si>
  <si>
    <t>Задача 2 Обеспечение доступа к информации в сфере обращения с отходами.</t>
  </si>
  <si>
    <t>2</t>
  </si>
  <si>
    <t>Основное мероприятие 2. Проведение экологических мер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</si>
  <si>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</si>
  <si>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Обустройство объектов размещения твердых коммунальных отходов. Введенных в эксплуатацию до 1 января 2019 года и не имеющих документации, предусмотренной законодательством Российской Федерации</t>
  </si>
  <si>
    <t>шт.</t>
  </si>
  <si>
    <t>Количество обустроенных объектов размещения твердых коммунальных отходов</t>
  </si>
  <si>
    <t>Задача 8 муниципальной программы. Сокращение энергоемкости и оптимизация бюджетных расходов на оплату потребления топливно-энергетических ресурсов.</t>
  </si>
  <si>
    <t>Цель подпрограммы 8. Сокращение энергоемкости и оптимизация бюджетных расходов на оплату потребления топливно-энергетических ресурсов.</t>
  </si>
  <si>
    <t>Задача 1. Повышение энергетической эффективности и сокращение энергетических издержек в бюджетном секторе Москаленского муниципального района</t>
  </si>
  <si>
    <t>Основное мероприятие 1. Снижение расходов на оплату потребления топливно-энергетических ресурсов.</t>
  </si>
  <si>
    <t>Проведение энергетических обследований объектов системы коммунальной инфраструктуры в сфере теплоснабжения</t>
  </si>
  <si>
    <t>Снижение потребления электрической энергии</t>
  </si>
  <si>
    <t>Итого по подпрограмме № 8</t>
  </si>
  <si>
    <t xml:space="preserve">Задача 10 муниципальной программы. Комплексное решение проблем профилактики безнадзорности и правонарушений несовершеннолетних, их социальная реабилитация в современном обществе </t>
  </si>
  <si>
    <t xml:space="preserve">Цель подпрограммы 10: Комплексное решение проблем профилактики безнадзорности и правонарушений несовершеннолетних, их социальная реабилитация в современном обществе </t>
  </si>
  <si>
    <t>Задача 1: Координация деятельности органов и учреждений системы профилактики безнадзорности и правонарушений несовершеннолетних, направленной на профилактику безнадзорности противоправного поведения несовершеннолетних</t>
  </si>
  <si>
    <t xml:space="preserve">Основное мероприятие 1 Методическое и информационное обеспечение работы по профилактике безнадзорности и правонарушений несовершеннолетних </t>
  </si>
  <si>
    <t>Разработка и распространение методических и информационных материалов для специалистов системы профилактики  и населения по вопросам профилактики безнадзорности  и правонарушений</t>
  </si>
  <si>
    <t>2.</t>
  </si>
  <si>
    <t>Задача 2: Целенаправленная работа всех органов и учреждений системы профилактики безнадзорности и правонарушений несовершеннолетних по выявлению раннего семейного неблагополучия и своевременной помощи семьям и детям, оказавшимся в трудной жизненной ситуации и социально-опасном положении</t>
  </si>
  <si>
    <t xml:space="preserve">Основное мероприятие 1. Предупреждение безнадзорности и правонарушений несовершеннолетних </t>
  </si>
  <si>
    <t>Проведение муниципальных конкурсов, спартакиад, туристических слетов, мероприятий, экскурсий, поездок, акций и мероприятий для подростков и молодежи  Москаленского муниципального района с целью профилактики правонарушений и их социализации.</t>
  </si>
  <si>
    <t>Содействие временному трудоустройству несовершеннолетних граждан в возрасте от 14 до 18 лет состоящих на учете в территориальном БД СОП, на учете в ПДН и КДН, в свободное от учебы время</t>
  </si>
  <si>
    <t>Содействие оздоровлению и летней занятости несовершеннолетних, состоящих на учете в ПДН ОМВД России по Москаленскому району, проживающих в семьях СОП и ТЖС</t>
  </si>
  <si>
    <t>Количество проведенных муниципальных конкурсов социальной рекламы, спартакиад, туристических слетов, акций, мероприятий, направленных на формирование здорового образа жизни, активной позиции граждан по предупреждению терроризма, экстремизма и других правонарушений в молодёжной среде, для подростков и молодежи</t>
  </si>
  <si>
    <t>Количество несовершеннолетних оказавшихся в трудной жизненной ситуации принявших участие в районных (и др.) творческих конкурсах</t>
  </si>
  <si>
    <t>Количество несовершеннолетних граждан в возрасте от 14 до 18 лет состоящих на учете в территориальном БД СОП, на учете в ПДН и КДН трудоустроенных в летний период</t>
  </si>
  <si>
    <t>Итого по подпрограмме №10</t>
  </si>
  <si>
    <t>Количество специалистов служб профилактики обученных по вопросам профилактики асоциальных явлений в подростковой среде</t>
  </si>
  <si>
    <t>человек</t>
  </si>
  <si>
    <t xml:space="preserve">Количество граждан замещавших отдельные муниципальные должности в Москаленском муниципальном районе </t>
  </si>
  <si>
    <t>Количество лиц, имеющих право на получение доплат</t>
  </si>
  <si>
    <t>Количество граждан имеющих звание почетный житель Москаленского района</t>
  </si>
  <si>
    <t>Освоение финансирования,  по подготовке и проведению Всероссийской переписи населения 2020 года на территории Омской области</t>
  </si>
  <si>
    <t>заседаний за год</t>
  </si>
  <si>
    <t>Задача 7 муниципальной программы. Развитие системы организации движения транспортных средств и пешеходов, повышение безопасности дорожных условий</t>
  </si>
  <si>
    <t>Цель подпрограммы 7.Развитие системы организации движения транспортных средств и пешеходов, повышение безопасности дорожных условий</t>
  </si>
  <si>
    <t>Задача 1. Обеспечение охраны жизни, здоровья граждан, сохранности их имущества, безопасных условий дорожного движения</t>
  </si>
  <si>
    <t>Основное мероприятие 1. Повышение правового сознания и предупреждение опасного поведения участников дорожного движения</t>
  </si>
  <si>
    <t>Обеспечение участия детей в массовых мероприятиях по профилактике безопасности дорожного движения</t>
  </si>
  <si>
    <t>Количество массовых мероприятий с участием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</si>
</sst>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 ;\-#,##0.00\ "/>
  </numFmts>
  <fonts count="1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89">
    <xf numFmtId="0" fontId="0" fillId="0" borderId="0" xfId="0"/>
    <xf numFmtId="49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/>
    <xf numFmtId="165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4" fillId="0" borderId="0" xfId="0" applyFont="1" applyFill="1"/>
    <xf numFmtId="0" fontId="2" fillId="0" borderId="1" xfId="0" applyFont="1" applyFill="1" applyBorder="1"/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justify" vertical="center"/>
    </xf>
    <xf numFmtId="4" fontId="2" fillId="0" borderId="3" xfId="0" applyNumberFormat="1" applyFont="1" applyFill="1" applyBorder="1" applyAlignment="1">
      <alignment horizontal="justify" vertical="center"/>
    </xf>
    <xf numFmtId="4" fontId="2" fillId="0" borderId="4" xfId="0" applyNumberFormat="1" applyFont="1" applyFill="1" applyBorder="1" applyAlignment="1">
      <alignment horizontal="justify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5" xfId="0" applyFont="1" applyFill="1" applyBorder="1" applyAlignment="1"/>
    <xf numFmtId="0" fontId="4" fillId="0" borderId="3" xfId="0" applyFont="1" applyFill="1" applyBorder="1" applyAlignment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left" vertical="top" wrapText="1"/>
    </xf>
    <xf numFmtId="49" fontId="4" fillId="0" borderId="13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justify" wrapText="1"/>
    </xf>
    <xf numFmtId="0" fontId="2" fillId="0" borderId="10" xfId="0" applyFont="1" applyFill="1" applyBorder="1" applyAlignment="1">
      <alignment horizontal="justify" wrapText="1"/>
    </xf>
    <xf numFmtId="0" fontId="2" fillId="0" borderId="14" xfId="0" applyFont="1" applyFill="1" applyBorder="1" applyAlignment="1">
      <alignment horizontal="justify" wrapText="1"/>
    </xf>
    <xf numFmtId="0" fontId="2" fillId="0" borderId="6" xfId="0" applyFont="1" applyFill="1" applyBorder="1" applyAlignment="1">
      <alignment horizontal="justify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/>
    </xf>
    <xf numFmtId="0" fontId="9" fillId="0" borderId="1" xfId="2" applyFont="1" applyFill="1" applyBorder="1" applyAlignment="1">
      <alignment horizontal="left" vertical="top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top" wrapText="1"/>
    </xf>
    <xf numFmtId="3" fontId="9" fillId="0" borderId="5" xfId="2" applyNumberFormat="1" applyFont="1" applyFill="1" applyBorder="1" applyAlignment="1">
      <alignment horizontal="center" vertical="center" wrapText="1"/>
    </xf>
    <xf numFmtId="3" fontId="10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vertical="center" wrapText="1"/>
    </xf>
    <xf numFmtId="4" fontId="4" fillId="0" borderId="13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" name="Picture 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" name="Picture 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" name="Picture 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" name="Picture 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" name="Picture 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" name="Picture 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" name="Picture 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3" name="Picture 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4" name="Picture 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5" name="Picture 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6" name="Picture 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7" name="Picture 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8" name="Picture 1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9" name="Picture 1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0" name="Picture 1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1" name="Picture 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2" name="Picture 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3" name="Picture 1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4" name="Picture 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25" name="Picture 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26" name="Picture 1">
          <a:extLst>
            <a:ext uri="{FF2B5EF4-FFF2-40B4-BE49-F238E27FC236}">
              <a16:creationId xmlns="" xmlns:a16="http://schemas.microsoft.com/office/drawing/2014/main" id="{0A03AB92-7209-41B7-B82A-0AD1EED5E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27" name="Picture 1">
          <a:extLst>
            <a:ext uri="{FF2B5EF4-FFF2-40B4-BE49-F238E27FC236}">
              <a16:creationId xmlns="" xmlns:a16="http://schemas.microsoft.com/office/drawing/2014/main" id="{ACACFD2D-3EED-4623-94D3-0BFA6A562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28" name="Picture 1">
          <a:extLst>
            <a:ext uri="{FF2B5EF4-FFF2-40B4-BE49-F238E27FC236}">
              <a16:creationId xmlns="" xmlns:a16="http://schemas.microsoft.com/office/drawing/2014/main" id="{B0E9FCD9-C286-4142-89C3-C3E6DCD05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29" name="Picture 1">
          <a:extLst>
            <a:ext uri="{FF2B5EF4-FFF2-40B4-BE49-F238E27FC236}">
              <a16:creationId xmlns="" xmlns:a16="http://schemas.microsoft.com/office/drawing/2014/main" id="{2C8E15EB-0E9E-4979-AE9D-0BB348ABE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30" name="Picture 1">
          <a:extLst>
            <a:ext uri="{FF2B5EF4-FFF2-40B4-BE49-F238E27FC236}">
              <a16:creationId xmlns="" xmlns:a16="http://schemas.microsoft.com/office/drawing/2014/main" id="{9863471E-2119-4FDB-9CC7-92513384F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31" name="Picture 1">
          <a:extLst>
            <a:ext uri="{FF2B5EF4-FFF2-40B4-BE49-F238E27FC236}">
              <a16:creationId xmlns="" xmlns:a16="http://schemas.microsoft.com/office/drawing/2014/main" id="{E18A7F67-F48D-468C-B072-B9B9B5531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2" name="Picture 1">
          <a:extLst>
            <a:ext uri="{FF2B5EF4-FFF2-40B4-BE49-F238E27FC236}">
              <a16:creationId xmlns="" xmlns:a16="http://schemas.microsoft.com/office/drawing/2014/main" id="{3BD084DC-C0E0-4919-BEE7-00CD30C63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3" name="Picture 1">
          <a:extLst>
            <a:ext uri="{FF2B5EF4-FFF2-40B4-BE49-F238E27FC236}">
              <a16:creationId xmlns="" xmlns:a16="http://schemas.microsoft.com/office/drawing/2014/main" id="{E0384304-5562-49EA-9DB4-644E01B84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4" name="Picture 1">
          <a:extLst>
            <a:ext uri="{FF2B5EF4-FFF2-40B4-BE49-F238E27FC236}">
              <a16:creationId xmlns="" xmlns:a16="http://schemas.microsoft.com/office/drawing/2014/main" id="{2E5320CC-7AA5-4D1E-844D-DD3BF1201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5" name="Picture 1">
          <a:extLst>
            <a:ext uri="{FF2B5EF4-FFF2-40B4-BE49-F238E27FC236}">
              <a16:creationId xmlns="" xmlns:a16="http://schemas.microsoft.com/office/drawing/2014/main" id="{ECB4D1DF-7A25-44D6-9DCD-1E6B3D82E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6" name="Picture 1">
          <a:extLst>
            <a:ext uri="{FF2B5EF4-FFF2-40B4-BE49-F238E27FC236}">
              <a16:creationId xmlns="" xmlns:a16="http://schemas.microsoft.com/office/drawing/2014/main" id="{6DDD4C26-CFFC-42AA-A443-9C550E8E1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7" name="Picture 1">
          <a:extLst>
            <a:ext uri="{FF2B5EF4-FFF2-40B4-BE49-F238E27FC236}">
              <a16:creationId xmlns="" xmlns:a16="http://schemas.microsoft.com/office/drawing/2014/main" id="{5ED59851-DCD1-467F-B2C6-5A4574820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8" name="Picture 1">
          <a:extLst>
            <a:ext uri="{FF2B5EF4-FFF2-40B4-BE49-F238E27FC236}">
              <a16:creationId xmlns="" xmlns:a16="http://schemas.microsoft.com/office/drawing/2014/main" id="{5FF43BA5-9E6C-4C25-8122-042E09B8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39" name="Picture 1">
          <a:extLst>
            <a:ext uri="{FF2B5EF4-FFF2-40B4-BE49-F238E27FC236}">
              <a16:creationId xmlns="" xmlns:a16="http://schemas.microsoft.com/office/drawing/2014/main" id="{400A17BE-DD27-4267-BBAB-C5A5191EB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40" name="Picture 1">
          <a:extLst>
            <a:ext uri="{FF2B5EF4-FFF2-40B4-BE49-F238E27FC236}">
              <a16:creationId xmlns="" xmlns:a16="http://schemas.microsoft.com/office/drawing/2014/main" id="{52C36FB6-F8E9-487B-9A68-99C2167CF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41" name="Picture 1">
          <a:extLst>
            <a:ext uri="{FF2B5EF4-FFF2-40B4-BE49-F238E27FC236}">
              <a16:creationId xmlns="" xmlns:a16="http://schemas.microsoft.com/office/drawing/2014/main" id="{46FFBB5D-8B9A-44AD-9EF5-E63A22680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42" name="Picture 1">
          <a:extLst>
            <a:ext uri="{FF2B5EF4-FFF2-40B4-BE49-F238E27FC236}">
              <a16:creationId xmlns="" xmlns:a16="http://schemas.microsoft.com/office/drawing/2014/main" id="{B560EE16-DAC9-4BF2-B6A2-BB58DA1CE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43" name="Picture 1">
          <a:extLst>
            <a:ext uri="{FF2B5EF4-FFF2-40B4-BE49-F238E27FC236}">
              <a16:creationId xmlns="" xmlns:a16="http://schemas.microsoft.com/office/drawing/2014/main" id="{F7277F8F-DC87-4E3B-B8C4-D37EDFBC5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44" name="Picture 1">
          <a:extLst>
            <a:ext uri="{FF2B5EF4-FFF2-40B4-BE49-F238E27FC236}">
              <a16:creationId xmlns="" xmlns:a16="http://schemas.microsoft.com/office/drawing/2014/main" id="{0357F4D1-71D5-4E5C-8AE4-0FDF97EF9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45" name="Picture 1">
          <a:extLst>
            <a:ext uri="{FF2B5EF4-FFF2-40B4-BE49-F238E27FC236}">
              <a16:creationId xmlns="" xmlns:a16="http://schemas.microsoft.com/office/drawing/2014/main" id="{EEEF2DBA-AAB5-4341-BF0D-EDF381874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46" name="Picture 1">
          <a:extLst>
            <a:ext uri="{FF2B5EF4-FFF2-40B4-BE49-F238E27FC236}">
              <a16:creationId xmlns="" xmlns:a16="http://schemas.microsoft.com/office/drawing/2014/main" id="{3DB7BFC7-B4D5-42E0-8FD3-975BA190E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47" name="Picture 1">
          <a:extLst>
            <a:ext uri="{FF2B5EF4-FFF2-40B4-BE49-F238E27FC236}">
              <a16:creationId xmlns="" xmlns:a16="http://schemas.microsoft.com/office/drawing/2014/main" id="{588A1648-EF0F-420F-B588-84A5C5E52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48" name="Picture 1">
          <a:extLst>
            <a:ext uri="{FF2B5EF4-FFF2-40B4-BE49-F238E27FC236}">
              <a16:creationId xmlns="" xmlns:a16="http://schemas.microsoft.com/office/drawing/2014/main" id="{8CEBA3CC-7E08-4F40-8364-6CF9A5F3B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49" name="Picture 1">
          <a:extLst>
            <a:ext uri="{FF2B5EF4-FFF2-40B4-BE49-F238E27FC236}">
              <a16:creationId xmlns="" xmlns:a16="http://schemas.microsoft.com/office/drawing/2014/main" id="{350A4BB4-3EDB-4DCF-9913-991A77393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0" name="Picture 1">
          <a:extLst>
            <a:ext uri="{FF2B5EF4-FFF2-40B4-BE49-F238E27FC236}">
              <a16:creationId xmlns="" xmlns:a16="http://schemas.microsoft.com/office/drawing/2014/main" id="{F634E79C-590F-4CC7-9037-28D9B1B04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1" name="Picture 1">
          <a:extLst>
            <a:ext uri="{FF2B5EF4-FFF2-40B4-BE49-F238E27FC236}">
              <a16:creationId xmlns="" xmlns:a16="http://schemas.microsoft.com/office/drawing/2014/main" id="{46DDECD9-AF87-43FE-9683-468FAC25E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2" name="Picture 1">
          <a:extLst>
            <a:ext uri="{FF2B5EF4-FFF2-40B4-BE49-F238E27FC236}">
              <a16:creationId xmlns="" xmlns:a16="http://schemas.microsoft.com/office/drawing/2014/main" id="{D7F8A151-E10A-43CB-B3D7-93AF1BF74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3" name="Picture 1">
          <a:extLst>
            <a:ext uri="{FF2B5EF4-FFF2-40B4-BE49-F238E27FC236}">
              <a16:creationId xmlns="" xmlns:a16="http://schemas.microsoft.com/office/drawing/2014/main" id="{7EACC6BD-8E28-42A1-B671-1F26C2AED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4" name="Picture 1">
          <a:extLst>
            <a:ext uri="{FF2B5EF4-FFF2-40B4-BE49-F238E27FC236}">
              <a16:creationId xmlns="" xmlns:a16="http://schemas.microsoft.com/office/drawing/2014/main" id="{0928FCA6-E1A9-423E-9FA6-CD31D1B97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5" name="Picture 1">
          <a:extLst>
            <a:ext uri="{FF2B5EF4-FFF2-40B4-BE49-F238E27FC236}">
              <a16:creationId xmlns="" xmlns:a16="http://schemas.microsoft.com/office/drawing/2014/main" id="{B9C0DE74-3242-4BE6-985C-B24229CB8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6" name="Picture 1">
          <a:extLst>
            <a:ext uri="{FF2B5EF4-FFF2-40B4-BE49-F238E27FC236}">
              <a16:creationId xmlns="" xmlns:a16="http://schemas.microsoft.com/office/drawing/2014/main" id="{BB85596E-3F35-484B-AD4D-E3B988BA5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7" name="Picture 1">
          <a:extLst>
            <a:ext uri="{FF2B5EF4-FFF2-40B4-BE49-F238E27FC236}">
              <a16:creationId xmlns="" xmlns:a16="http://schemas.microsoft.com/office/drawing/2014/main" id="{E03C6591-C09D-40B4-8B38-EF1D2EC65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8" name="Picture 1">
          <a:extLst>
            <a:ext uri="{FF2B5EF4-FFF2-40B4-BE49-F238E27FC236}">
              <a16:creationId xmlns="" xmlns:a16="http://schemas.microsoft.com/office/drawing/2014/main" id="{B52C03B4-31A6-4F7B-9AA9-EBE950C24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59" name="Picture 1">
          <a:extLst>
            <a:ext uri="{FF2B5EF4-FFF2-40B4-BE49-F238E27FC236}">
              <a16:creationId xmlns="" xmlns:a16="http://schemas.microsoft.com/office/drawing/2014/main" id="{E5111189-78B9-4BC2-894E-05D78107A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0" name="Picture 1">
          <a:extLst>
            <a:ext uri="{FF2B5EF4-FFF2-40B4-BE49-F238E27FC236}">
              <a16:creationId xmlns="" xmlns:a16="http://schemas.microsoft.com/office/drawing/2014/main" id="{10F8248C-986F-46E8-A976-4B7FDF4D2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1" name="Picture 1">
          <a:extLst>
            <a:ext uri="{FF2B5EF4-FFF2-40B4-BE49-F238E27FC236}">
              <a16:creationId xmlns="" xmlns:a16="http://schemas.microsoft.com/office/drawing/2014/main" id="{9A059126-9ED2-42EF-A9D9-476415F77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2" name="Picture 1">
          <a:extLst>
            <a:ext uri="{FF2B5EF4-FFF2-40B4-BE49-F238E27FC236}">
              <a16:creationId xmlns="" xmlns:a16="http://schemas.microsoft.com/office/drawing/2014/main" id="{0CED31EA-166B-4AB4-91C9-EE8FBF3B0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3" name="Picture 1">
          <a:extLst>
            <a:ext uri="{FF2B5EF4-FFF2-40B4-BE49-F238E27FC236}">
              <a16:creationId xmlns="" xmlns:a16="http://schemas.microsoft.com/office/drawing/2014/main" id="{2D7DDE7D-EC05-4BAE-98D4-5006CED74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4" name="Picture 1">
          <a:extLst>
            <a:ext uri="{FF2B5EF4-FFF2-40B4-BE49-F238E27FC236}">
              <a16:creationId xmlns="" xmlns:a16="http://schemas.microsoft.com/office/drawing/2014/main" id="{60FFAC8B-C4D2-4D16-8988-F83B57509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5" name="Picture 1">
          <a:extLst>
            <a:ext uri="{FF2B5EF4-FFF2-40B4-BE49-F238E27FC236}">
              <a16:creationId xmlns="" xmlns:a16="http://schemas.microsoft.com/office/drawing/2014/main" id="{B6BB95D3-3702-49D0-AD55-C3BA1BBAB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6" name="Picture 1">
          <a:extLst>
            <a:ext uri="{FF2B5EF4-FFF2-40B4-BE49-F238E27FC236}">
              <a16:creationId xmlns="" xmlns:a16="http://schemas.microsoft.com/office/drawing/2014/main" id="{A6AFC5BE-7D63-4FBA-B852-06A98D205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7" name="Picture 1">
          <a:extLst>
            <a:ext uri="{FF2B5EF4-FFF2-40B4-BE49-F238E27FC236}">
              <a16:creationId xmlns="" xmlns:a16="http://schemas.microsoft.com/office/drawing/2014/main" id="{F08F07D4-DFC4-4F3F-9F8B-20089986A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8" name="Picture 1">
          <a:extLst>
            <a:ext uri="{FF2B5EF4-FFF2-40B4-BE49-F238E27FC236}">
              <a16:creationId xmlns="" xmlns:a16="http://schemas.microsoft.com/office/drawing/2014/main" id="{C37F66B8-DCA2-4A9D-BB62-6A1F0A5C5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69" name="Picture 1">
          <a:extLst>
            <a:ext uri="{FF2B5EF4-FFF2-40B4-BE49-F238E27FC236}">
              <a16:creationId xmlns="" xmlns:a16="http://schemas.microsoft.com/office/drawing/2014/main" id="{09D76E8B-B15A-423E-A125-903E4F07D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0" name="Picture 1">
          <a:extLst>
            <a:ext uri="{FF2B5EF4-FFF2-40B4-BE49-F238E27FC236}">
              <a16:creationId xmlns="" xmlns:a16="http://schemas.microsoft.com/office/drawing/2014/main" id="{C2E773F8-4D85-4633-8C6E-78DAF7BB7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1" name="Picture 1">
          <a:extLst>
            <a:ext uri="{FF2B5EF4-FFF2-40B4-BE49-F238E27FC236}">
              <a16:creationId xmlns="" xmlns:a16="http://schemas.microsoft.com/office/drawing/2014/main" id="{23874234-D117-4F4C-9874-12AAB7AFA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2" name="Picture 1">
          <a:extLst>
            <a:ext uri="{FF2B5EF4-FFF2-40B4-BE49-F238E27FC236}">
              <a16:creationId xmlns="" xmlns:a16="http://schemas.microsoft.com/office/drawing/2014/main" id="{B5E16E57-5561-4DCE-8EC9-480C3CA1B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3" name="Picture 1">
          <a:extLst>
            <a:ext uri="{FF2B5EF4-FFF2-40B4-BE49-F238E27FC236}">
              <a16:creationId xmlns="" xmlns:a16="http://schemas.microsoft.com/office/drawing/2014/main" id="{7EA3B44D-BD4B-4ADF-8B10-304E9C4C3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4" name="Picture 1">
          <a:extLst>
            <a:ext uri="{FF2B5EF4-FFF2-40B4-BE49-F238E27FC236}">
              <a16:creationId xmlns="" xmlns:a16="http://schemas.microsoft.com/office/drawing/2014/main" id="{A7BBDF98-C099-498E-9DDF-D3030E569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5" name="Picture 1">
          <a:extLst>
            <a:ext uri="{FF2B5EF4-FFF2-40B4-BE49-F238E27FC236}">
              <a16:creationId xmlns="" xmlns:a16="http://schemas.microsoft.com/office/drawing/2014/main" id="{D57391EF-E6D2-4DB8-B6C4-26A8E0507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6" name="Picture 1">
          <a:extLst>
            <a:ext uri="{FF2B5EF4-FFF2-40B4-BE49-F238E27FC236}">
              <a16:creationId xmlns="" xmlns:a16="http://schemas.microsoft.com/office/drawing/2014/main" id="{2D0F8B95-5903-4BF7-99C4-DE44A758E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7" name="Picture 1">
          <a:extLst>
            <a:ext uri="{FF2B5EF4-FFF2-40B4-BE49-F238E27FC236}">
              <a16:creationId xmlns="" xmlns:a16="http://schemas.microsoft.com/office/drawing/2014/main" id="{AEEADCE6-6DB4-4549-B2FF-B597B3205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8" name="Picture 1">
          <a:extLst>
            <a:ext uri="{FF2B5EF4-FFF2-40B4-BE49-F238E27FC236}">
              <a16:creationId xmlns="" xmlns:a16="http://schemas.microsoft.com/office/drawing/2014/main" id="{64797814-B6D2-404D-A0EB-DC2E315A0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79" name="Picture 1">
          <a:extLst>
            <a:ext uri="{FF2B5EF4-FFF2-40B4-BE49-F238E27FC236}">
              <a16:creationId xmlns="" xmlns:a16="http://schemas.microsoft.com/office/drawing/2014/main" id="{8DE2321A-C461-41D5-AB33-0C487C5A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0" name="Picture 1">
          <a:extLst>
            <a:ext uri="{FF2B5EF4-FFF2-40B4-BE49-F238E27FC236}">
              <a16:creationId xmlns="" xmlns:a16="http://schemas.microsoft.com/office/drawing/2014/main" id="{0F911C00-7572-4D85-A082-7AD3D517C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1" name="Picture 1">
          <a:extLst>
            <a:ext uri="{FF2B5EF4-FFF2-40B4-BE49-F238E27FC236}">
              <a16:creationId xmlns="" xmlns:a16="http://schemas.microsoft.com/office/drawing/2014/main" id="{E06E709C-6685-4E3E-801F-FD9901C7E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2" name="Picture 1">
          <a:extLst>
            <a:ext uri="{FF2B5EF4-FFF2-40B4-BE49-F238E27FC236}">
              <a16:creationId xmlns="" xmlns:a16="http://schemas.microsoft.com/office/drawing/2014/main" id="{38ABB936-379A-40AA-BD0C-C939191FA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3" name="Picture 1">
          <a:extLst>
            <a:ext uri="{FF2B5EF4-FFF2-40B4-BE49-F238E27FC236}">
              <a16:creationId xmlns="" xmlns:a16="http://schemas.microsoft.com/office/drawing/2014/main" id="{A19ECF38-5824-4F65-B02B-C5E0F1107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4" name="Picture 1">
          <a:extLst>
            <a:ext uri="{FF2B5EF4-FFF2-40B4-BE49-F238E27FC236}">
              <a16:creationId xmlns="" xmlns:a16="http://schemas.microsoft.com/office/drawing/2014/main" id="{C44FF91C-A9D0-415C-A651-6567C7A9F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5" name="Picture 1">
          <a:extLst>
            <a:ext uri="{FF2B5EF4-FFF2-40B4-BE49-F238E27FC236}">
              <a16:creationId xmlns="" xmlns:a16="http://schemas.microsoft.com/office/drawing/2014/main" id="{C99D1289-CBD4-4A9C-950B-25B59527D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6" name="Picture 1">
          <a:extLst>
            <a:ext uri="{FF2B5EF4-FFF2-40B4-BE49-F238E27FC236}">
              <a16:creationId xmlns="" xmlns:a16="http://schemas.microsoft.com/office/drawing/2014/main" id="{3B9ACB55-1142-44BA-A021-536864FD5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7" name="Picture 1">
          <a:extLst>
            <a:ext uri="{FF2B5EF4-FFF2-40B4-BE49-F238E27FC236}">
              <a16:creationId xmlns="" xmlns:a16="http://schemas.microsoft.com/office/drawing/2014/main" id="{984E51C1-5F78-4D53-A35A-EB630CD6F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8" name="Picture 1">
          <a:extLst>
            <a:ext uri="{FF2B5EF4-FFF2-40B4-BE49-F238E27FC236}">
              <a16:creationId xmlns="" xmlns:a16="http://schemas.microsoft.com/office/drawing/2014/main" id="{35989FC8-23D9-4E1F-9A11-F4CC3EC65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89" name="Picture 1">
          <a:extLst>
            <a:ext uri="{FF2B5EF4-FFF2-40B4-BE49-F238E27FC236}">
              <a16:creationId xmlns="" xmlns:a16="http://schemas.microsoft.com/office/drawing/2014/main" id="{DE1284D2-E913-4BBA-BBA2-23CB33A23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0" name="Picture 1">
          <a:extLst>
            <a:ext uri="{FF2B5EF4-FFF2-40B4-BE49-F238E27FC236}">
              <a16:creationId xmlns="" xmlns:a16="http://schemas.microsoft.com/office/drawing/2014/main" id="{D607F071-7DC9-4E4A-8654-1F33F7B3B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1" name="Picture 1">
          <a:extLst>
            <a:ext uri="{FF2B5EF4-FFF2-40B4-BE49-F238E27FC236}">
              <a16:creationId xmlns="" xmlns:a16="http://schemas.microsoft.com/office/drawing/2014/main" id="{BD392F4D-039A-4C93-BBE7-705AB8AE2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2" name="Picture 1">
          <a:extLst>
            <a:ext uri="{FF2B5EF4-FFF2-40B4-BE49-F238E27FC236}">
              <a16:creationId xmlns="" xmlns:a16="http://schemas.microsoft.com/office/drawing/2014/main" id="{BE93A9B0-B9BC-424D-864D-9FD4AA5E7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3" name="Picture 1">
          <a:extLst>
            <a:ext uri="{FF2B5EF4-FFF2-40B4-BE49-F238E27FC236}">
              <a16:creationId xmlns="" xmlns:a16="http://schemas.microsoft.com/office/drawing/2014/main" id="{75DFFBD4-0DD1-40B4-A6DB-61B5F3072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4" name="Picture 1">
          <a:extLst>
            <a:ext uri="{FF2B5EF4-FFF2-40B4-BE49-F238E27FC236}">
              <a16:creationId xmlns="" xmlns:a16="http://schemas.microsoft.com/office/drawing/2014/main" id="{6502C409-0E9F-4172-B43B-2E84DAEB9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5" name="Picture 1">
          <a:extLst>
            <a:ext uri="{FF2B5EF4-FFF2-40B4-BE49-F238E27FC236}">
              <a16:creationId xmlns="" xmlns:a16="http://schemas.microsoft.com/office/drawing/2014/main" id="{2E9B6220-D007-4E9B-9532-B836E9F75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6" name="Picture 1">
          <a:extLst>
            <a:ext uri="{FF2B5EF4-FFF2-40B4-BE49-F238E27FC236}">
              <a16:creationId xmlns="" xmlns:a16="http://schemas.microsoft.com/office/drawing/2014/main" id="{6FE1A2BF-B166-4DCB-8E71-320DD0789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7" name="Picture 1">
          <a:extLst>
            <a:ext uri="{FF2B5EF4-FFF2-40B4-BE49-F238E27FC236}">
              <a16:creationId xmlns="" xmlns:a16="http://schemas.microsoft.com/office/drawing/2014/main" id="{7513A44C-EE3A-4A33-A6CC-6AB769C8A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8" name="Picture 1">
          <a:extLst>
            <a:ext uri="{FF2B5EF4-FFF2-40B4-BE49-F238E27FC236}">
              <a16:creationId xmlns="" xmlns:a16="http://schemas.microsoft.com/office/drawing/2014/main" id="{D8BC376C-0798-4593-8D09-D6A06D22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99" name="Picture 1">
          <a:extLst>
            <a:ext uri="{FF2B5EF4-FFF2-40B4-BE49-F238E27FC236}">
              <a16:creationId xmlns="" xmlns:a16="http://schemas.microsoft.com/office/drawing/2014/main" id="{487C6767-E1B6-496A-B23D-8A076ADBA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0" name="Picture 1">
          <a:extLst>
            <a:ext uri="{FF2B5EF4-FFF2-40B4-BE49-F238E27FC236}">
              <a16:creationId xmlns="" xmlns:a16="http://schemas.microsoft.com/office/drawing/2014/main" id="{3ED5B61D-161E-468F-918C-FD4FECE25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1" name="Picture 1">
          <a:extLst>
            <a:ext uri="{FF2B5EF4-FFF2-40B4-BE49-F238E27FC236}">
              <a16:creationId xmlns="" xmlns:a16="http://schemas.microsoft.com/office/drawing/2014/main" id="{2C2F1339-DCF5-4FBC-8FB3-BAD72EEB8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2" name="Picture 1">
          <a:extLst>
            <a:ext uri="{FF2B5EF4-FFF2-40B4-BE49-F238E27FC236}">
              <a16:creationId xmlns="" xmlns:a16="http://schemas.microsoft.com/office/drawing/2014/main" id="{C7B5EBB9-C972-473C-A915-26979167F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3" name="Picture 1">
          <a:extLst>
            <a:ext uri="{FF2B5EF4-FFF2-40B4-BE49-F238E27FC236}">
              <a16:creationId xmlns="" xmlns:a16="http://schemas.microsoft.com/office/drawing/2014/main" id="{E1F03ECC-2449-45ED-AC94-C8763BB19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4" name="Picture 1">
          <a:extLst>
            <a:ext uri="{FF2B5EF4-FFF2-40B4-BE49-F238E27FC236}">
              <a16:creationId xmlns="" xmlns:a16="http://schemas.microsoft.com/office/drawing/2014/main" id="{84A9D881-FE1F-4352-BD2F-DAF302DE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5" name="Picture 1">
          <a:extLst>
            <a:ext uri="{FF2B5EF4-FFF2-40B4-BE49-F238E27FC236}">
              <a16:creationId xmlns="" xmlns:a16="http://schemas.microsoft.com/office/drawing/2014/main" id="{D2A4F2E5-167E-4D3A-A51C-046853347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" name="Picture 1">
          <a:extLst>
            <a:ext uri="{FF2B5EF4-FFF2-40B4-BE49-F238E27FC236}">
              <a16:creationId xmlns="" xmlns:a16="http://schemas.microsoft.com/office/drawing/2014/main" id="{88527456-0C0B-4A15-BE5F-9991CDF09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7" name="Picture 1">
          <a:extLst>
            <a:ext uri="{FF2B5EF4-FFF2-40B4-BE49-F238E27FC236}">
              <a16:creationId xmlns="" xmlns:a16="http://schemas.microsoft.com/office/drawing/2014/main" id="{DA05AC8E-17B1-4F44-A016-A5E34A8EC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" name="Picture 1">
          <a:extLst>
            <a:ext uri="{FF2B5EF4-FFF2-40B4-BE49-F238E27FC236}">
              <a16:creationId xmlns="" xmlns:a16="http://schemas.microsoft.com/office/drawing/2014/main" id="{55ECA35C-299B-471B-8B20-3288C8779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9" name="Picture 1">
          <a:extLst>
            <a:ext uri="{FF2B5EF4-FFF2-40B4-BE49-F238E27FC236}">
              <a16:creationId xmlns="" xmlns:a16="http://schemas.microsoft.com/office/drawing/2014/main" id="{F5E16690-01AA-4573-8C8C-1EE47746C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0" name="Picture 1">
          <a:extLst>
            <a:ext uri="{FF2B5EF4-FFF2-40B4-BE49-F238E27FC236}">
              <a16:creationId xmlns="" xmlns:a16="http://schemas.microsoft.com/office/drawing/2014/main" id="{C6F8E3C9-9EB7-4738-B82D-27D410756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1" name="Picture 1">
          <a:extLst>
            <a:ext uri="{FF2B5EF4-FFF2-40B4-BE49-F238E27FC236}">
              <a16:creationId xmlns="" xmlns:a16="http://schemas.microsoft.com/office/drawing/2014/main" id="{572B31A0-5786-4D6B-BFEC-602926AB1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2" name="Picture 1">
          <a:extLst>
            <a:ext uri="{FF2B5EF4-FFF2-40B4-BE49-F238E27FC236}">
              <a16:creationId xmlns="" xmlns:a16="http://schemas.microsoft.com/office/drawing/2014/main" id="{DA40C28E-FDC1-4AF7-BA75-8B3750C66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3" name="Picture 1">
          <a:extLst>
            <a:ext uri="{FF2B5EF4-FFF2-40B4-BE49-F238E27FC236}">
              <a16:creationId xmlns="" xmlns:a16="http://schemas.microsoft.com/office/drawing/2014/main" id="{EB11C63C-36CA-49AC-9230-9D3C8857E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4" name="Picture 1">
          <a:extLst>
            <a:ext uri="{FF2B5EF4-FFF2-40B4-BE49-F238E27FC236}">
              <a16:creationId xmlns="" xmlns:a16="http://schemas.microsoft.com/office/drawing/2014/main" id="{ECF83B54-2A6B-458F-870B-0CC3ED2E4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5" name="Picture 1">
          <a:extLst>
            <a:ext uri="{FF2B5EF4-FFF2-40B4-BE49-F238E27FC236}">
              <a16:creationId xmlns="" xmlns:a16="http://schemas.microsoft.com/office/drawing/2014/main" id="{56DDDF18-E2B6-4029-80CB-8D661E6FC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6" name="Picture 1">
          <a:extLst>
            <a:ext uri="{FF2B5EF4-FFF2-40B4-BE49-F238E27FC236}">
              <a16:creationId xmlns="" xmlns:a16="http://schemas.microsoft.com/office/drawing/2014/main" id="{F7E560BB-C739-4DB5-94C0-C8BEC5364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7" name="Picture 1">
          <a:extLst>
            <a:ext uri="{FF2B5EF4-FFF2-40B4-BE49-F238E27FC236}">
              <a16:creationId xmlns="" xmlns:a16="http://schemas.microsoft.com/office/drawing/2014/main" id="{424B3134-52F8-4E93-B903-E0E3660A8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8" name="Picture 1">
          <a:extLst>
            <a:ext uri="{FF2B5EF4-FFF2-40B4-BE49-F238E27FC236}">
              <a16:creationId xmlns="" xmlns:a16="http://schemas.microsoft.com/office/drawing/2014/main" id="{E40911F8-407D-4455-8869-1397249AC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19" name="Picture 1">
          <a:extLst>
            <a:ext uri="{FF2B5EF4-FFF2-40B4-BE49-F238E27FC236}">
              <a16:creationId xmlns="" xmlns:a16="http://schemas.microsoft.com/office/drawing/2014/main" id="{BDDA2180-C666-4F56-9F5E-E4AA74E38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0" name="Picture 1">
          <a:extLst>
            <a:ext uri="{FF2B5EF4-FFF2-40B4-BE49-F238E27FC236}">
              <a16:creationId xmlns="" xmlns:a16="http://schemas.microsoft.com/office/drawing/2014/main" id="{AB0DEAC4-B231-424A-9AC8-346455A7D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1" name="Picture 1">
          <a:extLst>
            <a:ext uri="{FF2B5EF4-FFF2-40B4-BE49-F238E27FC236}">
              <a16:creationId xmlns="" xmlns:a16="http://schemas.microsoft.com/office/drawing/2014/main" id="{028C56CA-13F9-47F0-8FA2-B4C4206D4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2" name="Picture 1">
          <a:extLst>
            <a:ext uri="{FF2B5EF4-FFF2-40B4-BE49-F238E27FC236}">
              <a16:creationId xmlns="" xmlns:a16="http://schemas.microsoft.com/office/drawing/2014/main" id="{B8FEBC97-2562-46FB-B9DD-E7E4C3D0B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3" name="Picture 1">
          <a:extLst>
            <a:ext uri="{FF2B5EF4-FFF2-40B4-BE49-F238E27FC236}">
              <a16:creationId xmlns="" xmlns:a16="http://schemas.microsoft.com/office/drawing/2014/main" id="{CF563D26-D809-42D4-818D-879D4BAB8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4" name="Picture 1">
          <a:extLst>
            <a:ext uri="{FF2B5EF4-FFF2-40B4-BE49-F238E27FC236}">
              <a16:creationId xmlns="" xmlns:a16="http://schemas.microsoft.com/office/drawing/2014/main" id="{3C2A46E6-7165-4F67-B7CF-56F5F1102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5" name="Picture 1">
          <a:extLst>
            <a:ext uri="{FF2B5EF4-FFF2-40B4-BE49-F238E27FC236}">
              <a16:creationId xmlns="" xmlns:a16="http://schemas.microsoft.com/office/drawing/2014/main" id="{DA4DE687-D049-4D8C-B90C-E74794ADC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6" name="Picture 1">
          <a:extLst>
            <a:ext uri="{FF2B5EF4-FFF2-40B4-BE49-F238E27FC236}">
              <a16:creationId xmlns="" xmlns:a16="http://schemas.microsoft.com/office/drawing/2014/main" id="{328D285A-A855-4134-973A-C2730876A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7" name="Picture 1">
          <a:extLst>
            <a:ext uri="{FF2B5EF4-FFF2-40B4-BE49-F238E27FC236}">
              <a16:creationId xmlns="" xmlns:a16="http://schemas.microsoft.com/office/drawing/2014/main" id="{2115F273-5849-4FBB-BDC6-53A8944DB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8" name="Picture 1">
          <a:extLst>
            <a:ext uri="{FF2B5EF4-FFF2-40B4-BE49-F238E27FC236}">
              <a16:creationId xmlns="" xmlns:a16="http://schemas.microsoft.com/office/drawing/2014/main" id="{30DC32EB-395C-41BF-A090-64490918B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29" name="Picture 1">
          <a:extLst>
            <a:ext uri="{FF2B5EF4-FFF2-40B4-BE49-F238E27FC236}">
              <a16:creationId xmlns="" xmlns:a16="http://schemas.microsoft.com/office/drawing/2014/main" id="{707FE05F-1FD7-4236-930B-CB1D97D36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30" name="Picture 1">
          <a:extLst>
            <a:ext uri="{FF2B5EF4-FFF2-40B4-BE49-F238E27FC236}">
              <a16:creationId xmlns="" xmlns:a16="http://schemas.microsoft.com/office/drawing/2014/main" id="{A8D3A0F5-9C4E-43A5-A409-0B0B16D9F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31" name="Picture 1">
          <a:extLst>
            <a:ext uri="{FF2B5EF4-FFF2-40B4-BE49-F238E27FC236}">
              <a16:creationId xmlns="" xmlns:a16="http://schemas.microsoft.com/office/drawing/2014/main" id="{57BCBF38-026F-4F81-8165-2585F7AF5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32" name="Picture 1">
          <a:extLst>
            <a:ext uri="{FF2B5EF4-FFF2-40B4-BE49-F238E27FC236}">
              <a16:creationId xmlns="" xmlns:a16="http://schemas.microsoft.com/office/drawing/2014/main" id="{D3E4F6B5-E998-4858-A267-109CE942A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33" name="Picture 1">
          <a:extLst>
            <a:ext uri="{FF2B5EF4-FFF2-40B4-BE49-F238E27FC236}">
              <a16:creationId xmlns="" xmlns:a16="http://schemas.microsoft.com/office/drawing/2014/main" id="{38F6C87C-C672-4D85-8DA3-B5A410D99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34" name="Picture 1">
          <a:extLst>
            <a:ext uri="{FF2B5EF4-FFF2-40B4-BE49-F238E27FC236}">
              <a16:creationId xmlns="" xmlns:a16="http://schemas.microsoft.com/office/drawing/2014/main" id="{961DCF57-DAD6-4544-8195-065FC881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35" name="Picture 1">
          <a:extLst>
            <a:ext uri="{FF2B5EF4-FFF2-40B4-BE49-F238E27FC236}">
              <a16:creationId xmlns="" xmlns:a16="http://schemas.microsoft.com/office/drawing/2014/main" id="{B6FE094C-4AD8-464B-939C-9BE7896B6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36" name="Picture 1">
          <a:extLst>
            <a:ext uri="{FF2B5EF4-FFF2-40B4-BE49-F238E27FC236}">
              <a16:creationId xmlns="" xmlns:a16="http://schemas.microsoft.com/office/drawing/2014/main" id="{1C780509-420B-4E96-826E-E5F52F780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37" name="Picture 1">
          <a:extLst>
            <a:ext uri="{FF2B5EF4-FFF2-40B4-BE49-F238E27FC236}">
              <a16:creationId xmlns="" xmlns:a16="http://schemas.microsoft.com/office/drawing/2014/main" id="{9A5033FF-43F6-42B9-A0E8-9EDD26DE4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38" name="Picture 1">
          <a:extLst>
            <a:ext uri="{FF2B5EF4-FFF2-40B4-BE49-F238E27FC236}">
              <a16:creationId xmlns="" xmlns:a16="http://schemas.microsoft.com/office/drawing/2014/main" id="{513B69E5-191D-490C-8FC3-F14A3B8CF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39" name="Picture 1">
          <a:extLst>
            <a:ext uri="{FF2B5EF4-FFF2-40B4-BE49-F238E27FC236}">
              <a16:creationId xmlns="" xmlns:a16="http://schemas.microsoft.com/office/drawing/2014/main" id="{88FF2BD2-688A-4DDD-84B3-A9AB5B5A84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40" name="Picture 1">
          <a:extLst>
            <a:ext uri="{FF2B5EF4-FFF2-40B4-BE49-F238E27FC236}">
              <a16:creationId xmlns="" xmlns:a16="http://schemas.microsoft.com/office/drawing/2014/main" id="{05C8160F-FD67-4E80-8A9D-229F7188B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41" name="Picture 1">
          <a:extLst>
            <a:ext uri="{FF2B5EF4-FFF2-40B4-BE49-F238E27FC236}">
              <a16:creationId xmlns="" xmlns:a16="http://schemas.microsoft.com/office/drawing/2014/main" id="{2908B02F-88AA-40E6-AF0A-D64AA462F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42" name="Picture 1">
          <a:extLst>
            <a:ext uri="{FF2B5EF4-FFF2-40B4-BE49-F238E27FC236}">
              <a16:creationId xmlns="" xmlns:a16="http://schemas.microsoft.com/office/drawing/2014/main" id="{787FE07C-3D02-4573-84A6-84988889C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43" name="Picture 1">
          <a:extLst>
            <a:ext uri="{FF2B5EF4-FFF2-40B4-BE49-F238E27FC236}">
              <a16:creationId xmlns="" xmlns:a16="http://schemas.microsoft.com/office/drawing/2014/main" id="{447939EE-1124-48FF-BC4A-7F238E58D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44" name="Picture 1">
          <a:extLst>
            <a:ext uri="{FF2B5EF4-FFF2-40B4-BE49-F238E27FC236}">
              <a16:creationId xmlns="" xmlns:a16="http://schemas.microsoft.com/office/drawing/2014/main" id="{A90F3C62-7A4D-4C58-8664-99EB1C111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145" name="Picture 1">
          <a:extLst>
            <a:ext uri="{FF2B5EF4-FFF2-40B4-BE49-F238E27FC236}">
              <a16:creationId xmlns="" xmlns:a16="http://schemas.microsoft.com/office/drawing/2014/main" id="{B67C2D3F-F1EA-4239-9041-04BA8E2A9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46" name="Picture 1">
          <a:extLst>
            <a:ext uri="{FF2B5EF4-FFF2-40B4-BE49-F238E27FC236}">
              <a16:creationId xmlns="" xmlns:a16="http://schemas.microsoft.com/office/drawing/2014/main" id="{91FF6D0C-6A62-449E-82BB-6B7D5174F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47" name="Picture 1">
          <a:extLst>
            <a:ext uri="{FF2B5EF4-FFF2-40B4-BE49-F238E27FC236}">
              <a16:creationId xmlns="" xmlns:a16="http://schemas.microsoft.com/office/drawing/2014/main" id="{CB12F15F-BF9C-4D57-B687-C62FBFA9D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48" name="Picture 1">
          <a:extLst>
            <a:ext uri="{FF2B5EF4-FFF2-40B4-BE49-F238E27FC236}">
              <a16:creationId xmlns="" xmlns:a16="http://schemas.microsoft.com/office/drawing/2014/main" id="{D8ED84BD-72FE-4EEA-A185-5D9F4FCB1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49" name="Picture 1">
          <a:extLst>
            <a:ext uri="{FF2B5EF4-FFF2-40B4-BE49-F238E27FC236}">
              <a16:creationId xmlns="" xmlns:a16="http://schemas.microsoft.com/office/drawing/2014/main" id="{19A7A7B9-5ED3-460E-9004-9272C033F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0" name="Picture 1">
          <a:extLst>
            <a:ext uri="{FF2B5EF4-FFF2-40B4-BE49-F238E27FC236}">
              <a16:creationId xmlns="" xmlns:a16="http://schemas.microsoft.com/office/drawing/2014/main" id="{72F07EB9-C48F-41E9-95CE-036224BB5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1" name="Picture 1">
          <a:extLst>
            <a:ext uri="{FF2B5EF4-FFF2-40B4-BE49-F238E27FC236}">
              <a16:creationId xmlns="" xmlns:a16="http://schemas.microsoft.com/office/drawing/2014/main" id="{434886DE-932D-4F76-8299-2162C3DB3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2" name="Picture 1">
          <a:extLst>
            <a:ext uri="{FF2B5EF4-FFF2-40B4-BE49-F238E27FC236}">
              <a16:creationId xmlns="" xmlns:a16="http://schemas.microsoft.com/office/drawing/2014/main" id="{4CC470E4-ACDE-4576-9D89-130969F35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3" name="Picture 1">
          <a:extLst>
            <a:ext uri="{FF2B5EF4-FFF2-40B4-BE49-F238E27FC236}">
              <a16:creationId xmlns="" xmlns:a16="http://schemas.microsoft.com/office/drawing/2014/main" id="{D5BD27EF-E2F7-4C67-ABB5-2F18376D7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4" name="Picture 1">
          <a:extLst>
            <a:ext uri="{FF2B5EF4-FFF2-40B4-BE49-F238E27FC236}">
              <a16:creationId xmlns="" xmlns:a16="http://schemas.microsoft.com/office/drawing/2014/main" id="{7A4B4CE5-C521-4B4C-B912-A9AA7D6F9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5" name="Picture 1">
          <a:extLst>
            <a:ext uri="{FF2B5EF4-FFF2-40B4-BE49-F238E27FC236}">
              <a16:creationId xmlns="" xmlns:a16="http://schemas.microsoft.com/office/drawing/2014/main" id="{83FC15C7-3CBB-441C-8608-4FE375287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6" name="Picture 1">
          <a:extLst>
            <a:ext uri="{FF2B5EF4-FFF2-40B4-BE49-F238E27FC236}">
              <a16:creationId xmlns="" xmlns:a16="http://schemas.microsoft.com/office/drawing/2014/main" id="{FB757885-BD6C-4340-95F6-87DD10980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7" name="Picture 1">
          <a:extLst>
            <a:ext uri="{FF2B5EF4-FFF2-40B4-BE49-F238E27FC236}">
              <a16:creationId xmlns="" xmlns:a16="http://schemas.microsoft.com/office/drawing/2014/main" id="{98BC161E-A3E5-41D4-9B9C-00732800E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8" name="Picture 1">
          <a:extLst>
            <a:ext uri="{FF2B5EF4-FFF2-40B4-BE49-F238E27FC236}">
              <a16:creationId xmlns="" xmlns:a16="http://schemas.microsoft.com/office/drawing/2014/main" id="{5A1B0513-F21E-475A-8DC2-14C8BE406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59" name="Picture 1">
          <a:extLst>
            <a:ext uri="{FF2B5EF4-FFF2-40B4-BE49-F238E27FC236}">
              <a16:creationId xmlns="" xmlns:a16="http://schemas.microsoft.com/office/drawing/2014/main" id="{B23ED531-A5DD-429D-9C4C-791DFB21B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0" name="Picture 1">
          <a:extLst>
            <a:ext uri="{FF2B5EF4-FFF2-40B4-BE49-F238E27FC236}">
              <a16:creationId xmlns="" xmlns:a16="http://schemas.microsoft.com/office/drawing/2014/main" id="{E457875E-4302-4462-BE7D-0F71F46DD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1" name="Picture 1">
          <a:extLst>
            <a:ext uri="{FF2B5EF4-FFF2-40B4-BE49-F238E27FC236}">
              <a16:creationId xmlns="" xmlns:a16="http://schemas.microsoft.com/office/drawing/2014/main" id="{A045BF65-0EB9-41B9-BB22-1A56E3E5B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2" name="Picture 1">
          <a:extLst>
            <a:ext uri="{FF2B5EF4-FFF2-40B4-BE49-F238E27FC236}">
              <a16:creationId xmlns="" xmlns:a16="http://schemas.microsoft.com/office/drawing/2014/main" id="{B7CA5A6D-8EBC-49AA-9C83-D50150CD0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3" name="Picture 1">
          <a:extLst>
            <a:ext uri="{FF2B5EF4-FFF2-40B4-BE49-F238E27FC236}">
              <a16:creationId xmlns="" xmlns:a16="http://schemas.microsoft.com/office/drawing/2014/main" id="{74381F2B-E811-493A-B590-EB432EA67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4" name="Picture 1">
          <a:extLst>
            <a:ext uri="{FF2B5EF4-FFF2-40B4-BE49-F238E27FC236}">
              <a16:creationId xmlns="" xmlns:a16="http://schemas.microsoft.com/office/drawing/2014/main" id="{04A6FFD4-4063-4CB4-A8E0-4B2236872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5" name="Picture 1">
          <a:extLst>
            <a:ext uri="{FF2B5EF4-FFF2-40B4-BE49-F238E27FC236}">
              <a16:creationId xmlns="" xmlns:a16="http://schemas.microsoft.com/office/drawing/2014/main" id="{AAEA4276-74BC-4236-9726-52B0EBF34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6" name="Picture 1">
          <a:extLst>
            <a:ext uri="{FF2B5EF4-FFF2-40B4-BE49-F238E27FC236}">
              <a16:creationId xmlns="" xmlns:a16="http://schemas.microsoft.com/office/drawing/2014/main" id="{60265679-9ACA-40C0-ABCD-8388107085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7" name="Picture 1">
          <a:extLst>
            <a:ext uri="{FF2B5EF4-FFF2-40B4-BE49-F238E27FC236}">
              <a16:creationId xmlns="" xmlns:a16="http://schemas.microsoft.com/office/drawing/2014/main" id="{97DA4960-1BA5-4CCD-9A0A-06281FBBC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8" name="Picture 1">
          <a:extLst>
            <a:ext uri="{FF2B5EF4-FFF2-40B4-BE49-F238E27FC236}">
              <a16:creationId xmlns="" xmlns:a16="http://schemas.microsoft.com/office/drawing/2014/main" id="{C7C0DC11-6E05-4DB8-8573-E75400CE0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69" name="Picture 1">
          <a:extLst>
            <a:ext uri="{FF2B5EF4-FFF2-40B4-BE49-F238E27FC236}">
              <a16:creationId xmlns="" xmlns:a16="http://schemas.microsoft.com/office/drawing/2014/main" id="{ECB6429D-DB83-495F-B082-E214EA147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0" name="Picture 1">
          <a:extLst>
            <a:ext uri="{FF2B5EF4-FFF2-40B4-BE49-F238E27FC236}">
              <a16:creationId xmlns="" xmlns:a16="http://schemas.microsoft.com/office/drawing/2014/main" id="{D447570A-57BD-49E6-9C7F-C066EDF80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1" name="Picture 1">
          <a:extLst>
            <a:ext uri="{FF2B5EF4-FFF2-40B4-BE49-F238E27FC236}">
              <a16:creationId xmlns="" xmlns:a16="http://schemas.microsoft.com/office/drawing/2014/main" id="{D159284D-E8BB-417C-8235-9B5C6F38A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2" name="Picture 1">
          <a:extLst>
            <a:ext uri="{FF2B5EF4-FFF2-40B4-BE49-F238E27FC236}">
              <a16:creationId xmlns="" xmlns:a16="http://schemas.microsoft.com/office/drawing/2014/main" id="{DF661AF9-7281-46BD-AABB-574C5F68D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3" name="Picture 1">
          <a:extLst>
            <a:ext uri="{FF2B5EF4-FFF2-40B4-BE49-F238E27FC236}">
              <a16:creationId xmlns="" xmlns:a16="http://schemas.microsoft.com/office/drawing/2014/main" id="{C697DE07-5443-4235-BC6D-0EF869D7C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4" name="Picture 1">
          <a:extLst>
            <a:ext uri="{FF2B5EF4-FFF2-40B4-BE49-F238E27FC236}">
              <a16:creationId xmlns="" xmlns:a16="http://schemas.microsoft.com/office/drawing/2014/main" id="{C588F671-927C-4F93-82FA-11BD0E111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5" name="Picture 1">
          <a:extLst>
            <a:ext uri="{FF2B5EF4-FFF2-40B4-BE49-F238E27FC236}">
              <a16:creationId xmlns="" xmlns:a16="http://schemas.microsoft.com/office/drawing/2014/main" id="{9C02B9C4-06C6-4409-80C3-9CDBC208D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6" name="Picture 1">
          <a:extLst>
            <a:ext uri="{FF2B5EF4-FFF2-40B4-BE49-F238E27FC236}">
              <a16:creationId xmlns="" xmlns:a16="http://schemas.microsoft.com/office/drawing/2014/main" id="{18149AB9-F2AB-4EBF-A63C-3684076E2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7" name="Picture 1">
          <a:extLst>
            <a:ext uri="{FF2B5EF4-FFF2-40B4-BE49-F238E27FC236}">
              <a16:creationId xmlns="" xmlns:a16="http://schemas.microsoft.com/office/drawing/2014/main" id="{979FB58E-FA1F-44C4-9DE8-B07E32E81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8" name="Picture 1">
          <a:extLst>
            <a:ext uri="{FF2B5EF4-FFF2-40B4-BE49-F238E27FC236}">
              <a16:creationId xmlns="" xmlns:a16="http://schemas.microsoft.com/office/drawing/2014/main" id="{3AF4F0FE-AB28-4050-BB10-75494B9CA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79" name="Picture 1">
          <a:extLst>
            <a:ext uri="{FF2B5EF4-FFF2-40B4-BE49-F238E27FC236}">
              <a16:creationId xmlns="" xmlns:a16="http://schemas.microsoft.com/office/drawing/2014/main" id="{F1289BD7-61CE-4B01-8FBF-85AD6BF88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0" name="Picture 1">
          <a:extLst>
            <a:ext uri="{FF2B5EF4-FFF2-40B4-BE49-F238E27FC236}">
              <a16:creationId xmlns="" xmlns:a16="http://schemas.microsoft.com/office/drawing/2014/main" id="{3B21A62A-5792-47FF-8637-655C31E20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1" name="Picture 1">
          <a:extLst>
            <a:ext uri="{FF2B5EF4-FFF2-40B4-BE49-F238E27FC236}">
              <a16:creationId xmlns="" xmlns:a16="http://schemas.microsoft.com/office/drawing/2014/main" id="{9F37452F-11EF-4D63-94AD-CC2CFEE3D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2" name="Picture 1">
          <a:extLst>
            <a:ext uri="{FF2B5EF4-FFF2-40B4-BE49-F238E27FC236}">
              <a16:creationId xmlns="" xmlns:a16="http://schemas.microsoft.com/office/drawing/2014/main" id="{49F0D60D-6263-4295-8F0B-50E876D71F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3" name="Picture 1">
          <a:extLst>
            <a:ext uri="{FF2B5EF4-FFF2-40B4-BE49-F238E27FC236}">
              <a16:creationId xmlns="" xmlns:a16="http://schemas.microsoft.com/office/drawing/2014/main" id="{CB848749-5982-4020-9BA5-12F9810A0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4" name="Picture 1">
          <a:extLst>
            <a:ext uri="{FF2B5EF4-FFF2-40B4-BE49-F238E27FC236}">
              <a16:creationId xmlns="" xmlns:a16="http://schemas.microsoft.com/office/drawing/2014/main" id="{B7A06236-77AE-4D03-BBEA-543911448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5" name="Picture 1">
          <a:extLst>
            <a:ext uri="{FF2B5EF4-FFF2-40B4-BE49-F238E27FC236}">
              <a16:creationId xmlns="" xmlns:a16="http://schemas.microsoft.com/office/drawing/2014/main" id="{EBF1955D-290A-4C23-90F1-8C59D02A8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6" name="Picture 1">
          <a:extLst>
            <a:ext uri="{FF2B5EF4-FFF2-40B4-BE49-F238E27FC236}">
              <a16:creationId xmlns="" xmlns:a16="http://schemas.microsoft.com/office/drawing/2014/main" id="{D7D5AF75-F114-4D76-8310-6CF9E8C4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7" name="Picture 1">
          <a:extLst>
            <a:ext uri="{FF2B5EF4-FFF2-40B4-BE49-F238E27FC236}">
              <a16:creationId xmlns="" xmlns:a16="http://schemas.microsoft.com/office/drawing/2014/main" id="{4BCB9741-B3C4-4DA7-80E7-17EFD144E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8" name="Picture 1">
          <a:extLst>
            <a:ext uri="{FF2B5EF4-FFF2-40B4-BE49-F238E27FC236}">
              <a16:creationId xmlns="" xmlns:a16="http://schemas.microsoft.com/office/drawing/2014/main" id="{AEAF8847-4155-448A-90E2-926EE7C69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89" name="Picture 1">
          <a:extLst>
            <a:ext uri="{FF2B5EF4-FFF2-40B4-BE49-F238E27FC236}">
              <a16:creationId xmlns="" xmlns:a16="http://schemas.microsoft.com/office/drawing/2014/main" id="{C13B32E5-8184-4A17-8C36-02B7AF5E9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0" name="Picture 1">
          <a:extLst>
            <a:ext uri="{FF2B5EF4-FFF2-40B4-BE49-F238E27FC236}">
              <a16:creationId xmlns="" xmlns:a16="http://schemas.microsoft.com/office/drawing/2014/main" id="{7E8F6624-52B3-4779-9271-EF3EA584D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1" name="Picture 1">
          <a:extLst>
            <a:ext uri="{FF2B5EF4-FFF2-40B4-BE49-F238E27FC236}">
              <a16:creationId xmlns="" xmlns:a16="http://schemas.microsoft.com/office/drawing/2014/main" id="{CC0DD452-2193-44A0-8984-DF08B0185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2" name="Picture 1">
          <a:extLst>
            <a:ext uri="{FF2B5EF4-FFF2-40B4-BE49-F238E27FC236}">
              <a16:creationId xmlns="" xmlns:a16="http://schemas.microsoft.com/office/drawing/2014/main" id="{1385D0FB-ABD3-42FA-B85A-52E67982E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3" name="Picture 1">
          <a:extLst>
            <a:ext uri="{FF2B5EF4-FFF2-40B4-BE49-F238E27FC236}">
              <a16:creationId xmlns="" xmlns:a16="http://schemas.microsoft.com/office/drawing/2014/main" id="{09CA63B0-9CFF-4CB2-AB60-7C2161BBE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4" name="Picture 1">
          <a:extLst>
            <a:ext uri="{FF2B5EF4-FFF2-40B4-BE49-F238E27FC236}">
              <a16:creationId xmlns="" xmlns:a16="http://schemas.microsoft.com/office/drawing/2014/main" id="{58BF8CEC-D8AA-4B8B-88F7-04A149E3F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5" name="Picture 1">
          <a:extLst>
            <a:ext uri="{FF2B5EF4-FFF2-40B4-BE49-F238E27FC236}">
              <a16:creationId xmlns="" xmlns:a16="http://schemas.microsoft.com/office/drawing/2014/main" id="{68B43998-6159-488B-96A0-1A778190C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6" name="Picture 1">
          <a:extLst>
            <a:ext uri="{FF2B5EF4-FFF2-40B4-BE49-F238E27FC236}">
              <a16:creationId xmlns="" xmlns:a16="http://schemas.microsoft.com/office/drawing/2014/main" id="{FF1DF318-21A9-4EEE-A6EF-00DDAD63E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7" name="Picture 1">
          <a:extLst>
            <a:ext uri="{FF2B5EF4-FFF2-40B4-BE49-F238E27FC236}">
              <a16:creationId xmlns="" xmlns:a16="http://schemas.microsoft.com/office/drawing/2014/main" id="{6FBB1B3C-5FC7-40F7-B0AD-DBEC2C426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8" name="Picture 1">
          <a:extLst>
            <a:ext uri="{FF2B5EF4-FFF2-40B4-BE49-F238E27FC236}">
              <a16:creationId xmlns="" xmlns:a16="http://schemas.microsoft.com/office/drawing/2014/main" id="{2AE4F499-A7E8-43B4-8F3C-4D7D4209F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99" name="Picture 1">
          <a:extLst>
            <a:ext uri="{FF2B5EF4-FFF2-40B4-BE49-F238E27FC236}">
              <a16:creationId xmlns="" xmlns:a16="http://schemas.microsoft.com/office/drawing/2014/main" id="{D0ED04C3-D49E-4DA0-A466-C7891A832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0" name="Picture 1">
          <a:extLst>
            <a:ext uri="{FF2B5EF4-FFF2-40B4-BE49-F238E27FC236}">
              <a16:creationId xmlns="" xmlns:a16="http://schemas.microsoft.com/office/drawing/2014/main" id="{D0786B8E-16F3-4F3C-8259-6AFDDCFFC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1" name="Picture 1">
          <a:extLst>
            <a:ext uri="{FF2B5EF4-FFF2-40B4-BE49-F238E27FC236}">
              <a16:creationId xmlns="" xmlns:a16="http://schemas.microsoft.com/office/drawing/2014/main" id="{2AF98E1B-2778-4826-A8FD-1FB154254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2" name="Picture 1">
          <a:extLst>
            <a:ext uri="{FF2B5EF4-FFF2-40B4-BE49-F238E27FC236}">
              <a16:creationId xmlns="" xmlns:a16="http://schemas.microsoft.com/office/drawing/2014/main" id="{73456D99-F7CD-4C2D-ABB4-A3B2632B6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3" name="Picture 1">
          <a:extLst>
            <a:ext uri="{FF2B5EF4-FFF2-40B4-BE49-F238E27FC236}">
              <a16:creationId xmlns="" xmlns:a16="http://schemas.microsoft.com/office/drawing/2014/main" id="{DE34878A-596B-4039-9A11-9336F54E7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4" name="Picture 1">
          <a:extLst>
            <a:ext uri="{FF2B5EF4-FFF2-40B4-BE49-F238E27FC236}">
              <a16:creationId xmlns="" xmlns:a16="http://schemas.microsoft.com/office/drawing/2014/main" id="{706E91BE-61D3-4845-B9BD-048159AC1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5" name="Picture 1">
          <a:extLst>
            <a:ext uri="{FF2B5EF4-FFF2-40B4-BE49-F238E27FC236}">
              <a16:creationId xmlns="" xmlns:a16="http://schemas.microsoft.com/office/drawing/2014/main" id="{B5E986DF-B6D8-4126-9759-39D441A2C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6" name="Picture 1">
          <a:extLst>
            <a:ext uri="{FF2B5EF4-FFF2-40B4-BE49-F238E27FC236}">
              <a16:creationId xmlns="" xmlns:a16="http://schemas.microsoft.com/office/drawing/2014/main" id="{20634AD2-DC08-44E2-88D8-FE5097473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7" name="Picture 1">
          <a:extLst>
            <a:ext uri="{FF2B5EF4-FFF2-40B4-BE49-F238E27FC236}">
              <a16:creationId xmlns="" xmlns:a16="http://schemas.microsoft.com/office/drawing/2014/main" id="{7F45028E-E4BE-4C3A-B0FC-886E256C4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8" name="Picture 1">
          <a:extLst>
            <a:ext uri="{FF2B5EF4-FFF2-40B4-BE49-F238E27FC236}">
              <a16:creationId xmlns="" xmlns:a16="http://schemas.microsoft.com/office/drawing/2014/main" id="{A1722B4A-B9BD-4960-B910-A99E00963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09" name="Picture 1">
          <a:extLst>
            <a:ext uri="{FF2B5EF4-FFF2-40B4-BE49-F238E27FC236}">
              <a16:creationId xmlns="" xmlns:a16="http://schemas.microsoft.com/office/drawing/2014/main" id="{E428EC02-807E-46C3-B66A-F4E877DAF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0" name="Picture 1">
          <a:extLst>
            <a:ext uri="{FF2B5EF4-FFF2-40B4-BE49-F238E27FC236}">
              <a16:creationId xmlns="" xmlns:a16="http://schemas.microsoft.com/office/drawing/2014/main" id="{55B17D38-64FB-4C8B-BCA3-9E14F7C69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1" name="Picture 1">
          <a:extLst>
            <a:ext uri="{FF2B5EF4-FFF2-40B4-BE49-F238E27FC236}">
              <a16:creationId xmlns="" xmlns:a16="http://schemas.microsoft.com/office/drawing/2014/main" id="{F3EADA8E-EB6E-4978-BA91-6BB4E0BF9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2" name="Picture 1">
          <a:extLst>
            <a:ext uri="{FF2B5EF4-FFF2-40B4-BE49-F238E27FC236}">
              <a16:creationId xmlns="" xmlns:a16="http://schemas.microsoft.com/office/drawing/2014/main" id="{6678C105-8E9B-4724-BC5E-C72B74D9E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3" name="Picture 1">
          <a:extLst>
            <a:ext uri="{FF2B5EF4-FFF2-40B4-BE49-F238E27FC236}">
              <a16:creationId xmlns="" xmlns:a16="http://schemas.microsoft.com/office/drawing/2014/main" id="{6C09F2AB-C6CA-4CBD-8191-A9BD8F0F8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4" name="Picture 1">
          <a:extLst>
            <a:ext uri="{FF2B5EF4-FFF2-40B4-BE49-F238E27FC236}">
              <a16:creationId xmlns="" xmlns:a16="http://schemas.microsoft.com/office/drawing/2014/main" id="{4ED14013-4CB3-4D9E-8FB3-AB37CAD89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5" name="Picture 1">
          <a:extLst>
            <a:ext uri="{FF2B5EF4-FFF2-40B4-BE49-F238E27FC236}">
              <a16:creationId xmlns="" xmlns:a16="http://schemas.microsoft.com/office/drawing/2014/main" id="{7C99C195-82A7-4034-9EAA-04DA37D99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6" name="Picture 1">
          <a:extLst>
            <a:ext uri="{FF2B5EF4-FFF2-40B4-BE49-F238E27FC236}">
              <a16:creationId xmlns="" xmlns:a16="http://schemas.microsoft.com/office/drawing/2014/main" id="{E2295CD0-E5FB-431F-AAFA-AF80FB8AF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7" name="Picture 1">
          <a:extLst>
            <a:ext uri="{FF2B5EF4-FFF2-40B4-BE49-F238E27FC236}">
              <a16:creationId xmlns="" xmlns:a16="http://schemas.microsoft.com/office/drawing/2014/main" id="{9C4A92F8-6DFF-4105-9210-51B606C4A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8" name="Picture 1">
          <a:extLst>
            <a:ext uri="{FF2B5EF4-FFF2-40B4-BE49-F238E27FC236}">
              <a16:creationId xmlns="" xmlns:a16="http://schemas.microsoft.com/office/drawing/2014/main" id="{0DB5F88B-012C-4B48-9558-65A331126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19" name="Picture 1">
          <a:extLst>
            <a:ext uri="{FF2B5EF4-FFF2-40B4-BE49-F238E27FC236}">
              <a16:creationId xmlns="" xmlns:a16="http://schemas.microsoft.com/office/drawing/2014/main" id="{687A7863-DEA4-4AAF-BFA5-0295DDFD1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20" name="Picture 1">
          <a:extLst>
            <a:ext uri="{FF2B5EF4-FFF2-40B4-BE49-F238E27FC236}">
              <a16:creationId xmlns="" xmlns:a16="http://schemas.microsoft.com/office/drawing/2014/main" id="{43CDC655-EF5E-479E-981C-A18DF449E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21" name="Picture 1">
          <a:extLst>
            <a:ext uri="{FF2B5EF4-FFF2-40B4-BE49-F238E27FC236}">
              <a16:creationId xmlns="" xmlns:a16="http://schemas.microsoft.com/office/drawing/2014/main" id="{B2B330E2-150B-4806-A2CF-1B3CF6E95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22" name="Picture 1">
          <a:extLst>
            <a:ext uri="{FF2B5EF4-FFF2-40B4-BE49-F238E27FC236}">
              <a16:creationId xmlns="" xmlns:a16="http://schemas.microsoft.com/office/drawing/2014/main" id="{FAE5FAC3-82AF-4747-8980-0DCE97ACC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23" name="Picture 1">
          <a:extLst>
            <a:ext uri="{FF2B5EF4-FFF2-40B4-BE49-F238E27FC236}">
              <a16:creationId xmlns="" xmlns:a16="http://schemas.microsoft.com/office/drawing/2014/main" id="{018D157B-BFEB-42CF-8131-4B4C36BEE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24" name="Picture 1">
          <a:extLst>
            <a:ext uri="{FF2B5EF4-FFF2-40B4-BE49-F238E27FC236}">
              <a16:creationId xmlns="" xmlns:a16="http://schemas.microsoft.com/office/drawing/2014/main" id="{F3FBDFC5-E7DF-4656-AEC6-84A63F4F2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25" name="Picture 1">
          <a:extLst>
            <a:ext uri="{FF2B5EF4-FFF2-40B4-BE49-F238E27FC236}">
              <a16:creationId xmlns="" xmlns:a16="http://schemas.microsoft.com/office/drawing/2014/main" id="{BCE2ED3F-A175-4780-8DA3-7B4F94C95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26" name="Picture 1">
          <a:extLst>
            <a:ext uri="{FF2B5EF4-FFF2-40B4-BE49-F238E27FC236}">
              <a16:creationId xmlns="" xmlns:a16="http://schemas.microsoft.com/office/drawing/2014/main" id="{0B7FA422-2639-46B6-A4AD-E74D70CB5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27" name="Picture 1">
          <a:extLst>
            <a:ext uri="{FF2B5EF4-FFF2-40B4-BE49-F238E27FC236}">
              <a16:creationId xmlns="" xmlns:a16="http://schemas.microsoft.com/office/drawing/2014/main" id="{E6A5435C-B931-468B-84E5-053A371DD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28" name="Picture 1">
          <a:extLst>
            <a:ext uri="{FF2B5EF4-FFF2-40B4-BE49-F238E27FC236}">
              <a16:creationId xmlns="" xmlns:a16="http://schemas.microsoft.com/office/drawing/2014/main" id="{EADC26ED-E62D-40D2-AC3D-06483B327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29" name="Picture 1">
          <a:extLst>
            <a:ext uri="{FF2B5EF4-FFF2-40B4-BE49-F238E27FC236}">
              <a16:creationId xmlns="" xmlns:a16="http://schemas.microsoft.com/office/drawing/2014/main" id="{CBDB7C4E-23DF-41B3-82C9-0C3D263BD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30" name="Picture 1">
          <a:extLst>
            <a:ext uri="{FF2B5EF4-FFF2-40B4-BE49-F238E27FC236}">
              <a16:creationId xmlns="" xmlns:a16="http://schemas.microsoft.com/office/drawing/2014/main" id="{289F8621-E9A1-4490-97B2-645F0EB3D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31" name="Picture 1">
          <a:extLst>
            <a:ext uri="{FF2B5EF4-FFF2-40B4-BE49-F238E27FC236}">
              <a16:creationId xmlns="" xmlns:a16="http://schemas.microsoft.com/office/drawing/2014/main" id="{21C1C31C-0492-4BBF-8E7C-B9F40DDC1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32" name="Picture 1">
          <a:extLst>
            <a:ext uri="{FF2B5EF4-FFF2-40B4-BE49-F238E27FC236}">
              <a16:creationId xmlns="" xmlns:a16="http://schemas.microsoft.com/office/drawing/2014/main" id="{459D0B75-3AFD-4F7A-A677-06BD15A49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33" name="Picture 1">
          <a:extLst>
            <a:ext uri="{FF2B5EF4-FFF2-40B4-BE49-F238E27FC236}">
              <a16:creationId xmlns="" xmlns:a16="http://schemas.microsoft.com/office/drawing/2014/main" id="{3D1BCB09-1CCF-456D-94C8-51855A2A5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34" name="Picture 1">
          <a:extLst>
            <a:ext uri="{FF2B5EF4-FFF2-40B4-BE49-F238E27FC236}">
              <a16:creationId xmlns="" xmlns:a16="http://schemas.microsoft.com/office/drawing/2014/main" id="{B2C863EB-07EE-489F-905C-C9E29F45A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235" name="Picture 1">
          <a:extLst>
            <a:ext uri="{FF2B5EF4-FFF2-40B4-BE49-F238E27FC236}">
              <a16:creationId xmlns="" xmlns:a16="http://schemas.microsoft.com/office/drawing/2014/main" id="{AD243F95-C839-4736-8B97-12DCF61F3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257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36" name="Picture 1">
          <a:extLst>
            <a:ext uri="{FF2B5EF4-FFF2-40B4-BE49-F238E27FC236}">
              <a16:creationId xmlns="" xmlns:a16="http://schemas.microsoft.com/office/drawing/2014/main" id="{7FF25130-16A8-4E67-8D5C-0C5DAF5DE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37" name="Picture 1">
          <a:extLst>
            <a:ext uri="{FF2B5EF4-FFF2-40B4-BE49-F238E27FC236}">
              <a16:creationId xmlns="" xmlns:a16="http://schemas.microsoft.com/office/drawing/2014/main" id="{C2B606DD-223E-4028-BC9B-A7A36BDF1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38" name="Picture 1">
          <a:extLst>
            <a:ext uri="{FF2B5EF4-FFF2-40B4-BE49-F238E27FC236}">
              <a16:creationId xmlns="" xmlns:a16="http://schemas.microsoft.com/office/drawing/2014/main" id="{CFB4D628-F9B3-4848-B708-BCD0F217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39" name="Picture 1">
          <a:extLst>
            <a:ext uri="{FF2B5EF4-FFF2-40B4-BE49-F238E27FC236}">
              <a16:creationId xmlns="" xmlns:a16="http://schemas.microsoft.com/office/drawing/2014/main" id="{FB12BDA0-B624-4B52-A66E-754EFEA73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0" name="Picture 1">
          <a:extLst>
            <a:ext uri="{FF2B5EF4-FFF2-40B4-BE49-F238E27FC236}">
              <a16:creationId xmlns="" xmlns:a16="http://schemas.microsoft.com/office/drawing/2014/main" id="{CEA37C89-9632-4343-83A0-78B488F42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1" name="Picture 1">
          <a:extLst>
            <a:ext uri="{FF2B5EF4-FFF2-40B4-BE49-F238E27FC236}">
              <a16:creationId xmlns="" xmlns:a16="http://schemas.microsoft.com/office/drawing/2014/main" id="{A418481C-A055-44D9-BFDD-0C41994E2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2" name="Picture 1">
          <a:extLst>
            <a:ext uri="{FF2B5EF4-FFF2-40B4-BE49-F238E27FC236}">
              <a16:creationId xmlns="" xmlns:a16="http://schemas.microsoft.com/office/drawing/2014/main" id="{30899A6E-CE76-4AEE-B83C-92B349392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3" name="Picture 1">
          <a:extLst>
            <a:ext uri="{FF2B5EF4-FFF2-40B4-BE49-F238E27FC236}">
              <a16:creationId xmlns="" xmlns:a16="http://schemas.microsoft.com/office/drawing/2014/main" id="{506F3278-3DB5-479F-BD13-3C0C2D527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4" name="Picture 1">
          <a:extLst>
            <a:ext uri="{FF2B5EF4-FFF2-40B4-BE49-F238E27FC236}">
              <a16:creationId xmlns="" xmlns:a16="http://schemas.microsoft.com/office/drawing/2014/main" id="{B52CF440-A028-4DA0-8C0E-1F0D7235C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5" name="Picture 1">
          <a:extLst>
            <a:ext uri="{FF2B5EF4-FFF2-40B4-BE49-F238E27FC236}">
              <a16:creationId xmlns="" xmlns:a16="http://schemas.microsoft.com/office/drawing/2014/main" id="{A590C9C2-A080-4907-875E-90B152DFA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6" name="Picture 1">
          <a:extLst>
            <a:ext uri="{FF2B5EF4-FFF2-40B4-BE49-F238E27FC236}">
              <a16:creationId xmlns="" xmlns:a16="http://schemas.microsoft.com/office/drawing/2014/main" id="{B5B12791-A03A-4739-98D3-2506E889C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7" name="Picture 1">
          <a:extLst>
            <a:ext uri="{FF2B5EF4-FFF2-40B4-BE49-F238E27FC236}">
              <a16:creationId xmlns="" xmlns:a16="http://schemas.microsoft.com/office/drawing/2014/main" id="{BE259A78-C81F-4992-8313-94C33D814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8" name="Picture 1">
          <a:extLst>
            <a:ext uri="{FF2B5EF4-FFF2-40B4-BE49-F238E27FC236}">
              <a16:creationId xmlns="" xmlns:a16="http://schemas.microsoft.com/office/drawing/2014/main" id="{7092F267-2717-428F-AF61-A49CE9FB1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49" name="Picture 1">
          <a:extLst>
            <a:ext uri="{FF2B5EF4-FFF2-40B4-BE49-F238E27FC236}">
              <a16:creationId xmlns="" xmlns:a16="http://schemas.microsoft.com/office/drawing/2014/main" id="{7AD989FA-9F59-4D80-9CEA-53B037FC1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0" name="Picture 1">
          <a:extLst>
            <a:ext uri="{FF2B5EF4-FFF2-40B4-BE49-F238E27FC236}">
              <a16:creationId xmlns="" xmlns:a16="http://schemas.microsoft.com/office/drawing/2014/main" id="{7CCB2F80-FD98-4CBF-87F1-71EED35E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1" name="Picture 1">
          <a:extLst>
            <a:ext uri="{FF2B5EF4-FFF2-40B4-BE49-F238E27FC236}">
              <a16:creationId xmlns="" xmlns:a16="http://schemas.microsoft.com/office/drawing/2014/main" id="{3573D6BB-8074-4F4E-81B2-AFC85B00D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2" name="Picture 1">
          <a:extLst>
            <a:ext uri="{FF2B5EF4-FFF2-40B4-BE49-F238E27FC236}">
              <a16:creationId xmlns="" xmlns:a16="http://schemas.microsoft.com/office/drawing/2014/main" id="{5241BC12-B6AB-427E-A996-72809DD5C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3" name="Picture 1">
          <a:extLst>
            <a:ext uri="{FF2B5EF4-FFF2-40B4-BE49-F238E27FC236}">
              <a16:creationId xmlns="" xmlns:a16="http://schemas.microsoft.com/office/drawing/2014/main" id="{9624B973-E783-4E23-9478-2F19DE5FC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4" name="Picture 1">
          <a:extLst>
            <a:ext uri="{FF2B5EF4-FFF2-40B4-BE49-F238E27FC236}">
              <a16:creationId xmlns="" xmlns:a16="http://schemas.microsoft.com/office/drawing/2014/main" id="{269C5533-7572-494E-AD53-5AF99E9CD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5" name="Picture 1">
          <a:extLst>
            <a:ext uri="{FF2B5EF4-FFF2-40B4-BE49-F238E27FC236}">
              <a16:creationId xmlns="" xmlns:a16="http://schemas.microsoft.com/office/drawing/2014/main" id="{B38022E7-ED31-45AD-893A-516C9B1AD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6" name="Picture 1">
          <a:extLst>
            <a:ext uri="{FF2B5EF4-FFF2-40B4-BE49-F238E27FC236}">
              <a16:creationId xmlns="" xmlns:a16="http://schemas.microsoft.com/office/drawing/2014/main" id="{BF94BF2B-7C7C-466D-8548-C3A223958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7" name="Picture 1">
          <a:extLst>
            <a:ext uri="{FF2B5EF4-FFF2-40B4-BE49-F238E27FC236}">
              <a16:creationId xmlns="" xmlns:a16="http://schemas.microsoft.com/office/drawing/2014/main" id="{3D393896-D39B-4CAF-936A-0C16AEDE0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8" name="Picture 1">
          <a:extLst>
            <a:ext uri="{FF2B5EF4-FFF2-40B4-BE49-F238E27FC236}">
              <a16:creationId xmlns="" xmlns:a16="http://schemas.microsoft.com/office/drawing/2014/main" id="{3E3117C4-05D9-4730-83A9-CAAA7FFD2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59" name="Picture 1">
          <a:extLst>
            <a:ext uri="{FF2B5EF4-FFF2-40B4-BE49-F238E27FC236}">
              <a16:creationId xmlns="" xmlns:a16="http://schemas.microsoft.com/office/drawing/2014/main" id="{1D80573A-6315-4C7D-8E30-0373C1194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0" name="Picture 1">
          <a:extLst>
            <a:ext uri="{FF2B5EF4-FFF2-40B4-BE49-F238E27FC236}">
              <a16:creationId xmlns="" xmlns:a16="http://schemas.microsoft.com/office/drawing/2014/main" id="{2A58BE7C-7508-40B5-B230-D46B01756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1" name="Picture 1">
          <a:extLst>
            <a:ext uri="{FF2B5EF4-FFF2-40B4-BE49-F238E27FC236}">
              <a16:creationId xmlns="" xmlns:a16="http://schemas.microsoft.com/office/drawing/2014/main" id="{63C4E1AE-BC46-416C-9335-96170D0FE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2" name="Picture 1">
          <a:extLst>
            <a:ext uri="{FF2B5EF4-FFF2-40B4-BE49-F238E27FC236}">
              <a16:creationId xmlns="" xmlns:a16="http://schemas.microsoft.com/office/drawing/2014/main" id="{7FB01A6D-1270-4812-BC2E-C35BEDF72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3" name="Picture 1">
          <a:extLst>
            <a:ext uri="{FF2B5EF4-FFF2-40B4-BE49-F238E27FC236}">
              <a16:creationId xmlns="" xmlns:a16="http://schemas.microsoft.com/office/drawing/2014/main" id="{50EE8C2B-B75F-4F4D-9AEF-8086F4FD0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4" name="Picture 1">
          <a:extLst>
            <a:ext uri="{FF2B5EF4-FFF2-40B4-BE49-F238E27FC236}">
              <a16:creationId xmlns="" xmlns:a16="http://schemas.microsoft.com/office/drawing/2014/main" id="{3BCE2FF2-ED03-4917-BF33-F4F43EA2B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5" name="Picture 1">
          <a:extLst>
            <a:ext uri="{FF2B5EF4-FFF2-40B4-BE49-F238E27FC236}">
              <a16:creationId xmlns="" xmlns:a16="http://schemas.microsoft.com/office/drawing/2014/main" id="{26053FA0-704F-46A2-AC63-5B19523F9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6" name="Picture 1">
          <a:extLst>
            <a:ext uri="{FF2B5EF4-FFF2-40B4-BE49-F238E27FC236}">
              <a16:creationId xmlns="" xmlns:a16="http://schemas.microsoft.com/office/drawing/2014/main" id="{84DD767C-6AC3-4604-B5A8-2C30DA207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7" name="Picture 1">
          <a:extLst>
            <a:ext uri="{FF2B5EF4-FFF2-40B4-BE49-F238E27FC236}">
              <a16:creationId xmlns="" xmlns:a16="http://schemas.microsoft.com/office/drawing/2014/main" id="{292FB357-EADB-47BD-A484-40E34DD2A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8" name="Picture 1">
          <a:extLst>
            <a:ext uri="{FF2B5EF4-FFF2-40B4-BE49-F238E27FC236}">
              <a16:creationId xmlns="" xmlns:a16="http://schemas.microsoft.com/office/drawing/2014/main" id="{5566A17C-9C2C-46C0-9892-42551C6EF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69" name="Picture 1">
          <a:extLst>
            <a:ext uri="{FF2B5EF4-FFF2-40B4-BE49-F238E27FC236}">
              <a16:creationId xmlns="" xmlns:a16="http://schemas.microsoft.com/office/drawing/2014/main" id="{F403291B-A09D-4D8E-B97F-5B264200F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0" name="Picture 1">
          <a:extLst>
            <a:ext uri="{FF2B5EF4-FFF2-40B4-BE49-F238E27FC236}">
              <a16:creationId xmlns="" xmlns:a16="http://schemas.microsoft.com/office/drawing/2014/main" id="{B636DB40-3E71-4023-A9D0-35EF5F000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1" name="Picture 1">
          <a:extLst>
            <a:ext uri="{FF2B5EF4-FFF2-40B4-BE49-F238E27FC236}">
              <a16:creationId xmlns="" xmlns:a16="http://schemas.microsoft.com/office/drawing/2014/main" id="{A1385378-632B-481B-A54B-13ABD78F4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2" name="Picture 1">
          <a:extLst>
            <a:ext uri="{FF2B5EF4-FFF2-40B4-BE49-F238E27FC236}">
              <a16:creationId xmlns="" xmlns:a16="http://schemas.microsoft.com/office/drawing/2014/main" id="{07EF2263-0D0F-47FE-9B24-328D42D32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3" name="Picture 1">
          <a:extLst>
            <a:ext uri="{FF2B5EF4-FFF2-40B4-BE49-F238E27FC236}">
              <a16:creationId xmlns="" xmlns:a16="http://schemas.microsoft.com/office/drawing/2014/main" id="{88200D82-3C9D-40F6-9755-637AC7489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4" name="Picture 1">
          <a:extLst>
            <a:ext uri="{FF2B5EF4-FFF2-40B4-BE49-F238E27FC236}">
              <a16:creationId xmlns="" xmlns:a16="http://schemas.microsoft.com/office/drawing/2014/main" id="{FC8B4004-7352-4310-9F24-52BCEADE1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5" name="Picture 1">
          <a:extLst>
            <a:ext uri="{FF2B5EF4-FFF2-40B4-BE49-F238E27FC236}">
              <a16:creationId xmlns="" xmlns:a16="http://schemas.microsoft.com/office/drawing/2014/main" id="{7931068C-E848-4E61-85BE-0CA80B927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6" name="Picture 1">
          <a:extLst>
            <a:ext uri="{FF2B5EF4-FFF2-40B4-BE49-F238E27FC236}">
              <a16:creationId xmlns="" xmlns:a16="http://schemas.microsoft.com/office/drawing/2014/main" id="{B90566D5-C19D-4282-AF9E-89915AEA4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7" name="Picture 1">
          <a:extLst>
            <a:ext uri="{FF2B5EF4-FFF2-40B4-BE49-F238E27FC236}">
              <a16:creationId xmlns="" xmlns:a16="http://schemas.microsoft.com/office/drawing/2014/main" id="{348D21BD-AB46-42DC-830B-F93A8822A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8" name="Picture 1">
          <a:extLst>
            <a:ext uri="{FF2B5EF4-FFF2-40B4-BE49-F238E27FC236}">
              <a16:creationId xmlns="" xmlns:a16="http://schemas.microsoft.com/office/drawing/2014/main" id="{3C50923A-CC4E-4F20-BA7A-F8A84D48B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79" name="Picture 1">
          <a:extLst>
            <a:ext uri="{FF2B5EF4-FFF2-40B4-BE49-F238E27FC236}">
              <a16:creationId xmlns="" xmlns:a16="http://schemas.microsoft.com/office/drawing/2014/main" id="{B1310FA8-1BC6-4A99-B2E1-5C8FA0A63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0" name="Picture 1">
          <a:extLst>
            <a:ext uri="{FF2B5EF4-FFF2-40B4-BE49-F238E27FC236}">
              <a16:creationId xmlns="" xmlns:a16="http://schemas.microsoft.com/office/drawing/2014/main" id="{A2D7B960-B496-416E-AB8E-CE737ADC5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1" name="Picture 1">
          <a:extLst>
            <a:ext uri="{FF2B5EF4-FFF2-40B4-BE49-F238E27FC236}">
              <a16:creationId xmlns="" xmlns:a16="http://schemas.microsoft.com/office/drawing/2014/main" id="{E6D3A7A8-8212-4B88-B0A5-9BCEFB3B0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2" name="Picture 1">
          <a:extLst>
            <a:ext uri="{FF2B5EF4-FFF2-40B4-BE49-F238E27FC236}">
              <a16:creationId xmlns="" xmlns:a16="http://schemas.microsoft.com/office/drawing/2014/main" id="{139D2201-C1B3-4D70-936E-1D98A048F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3" name="Picture 1">
          <a:extLst>
            <a:ext uri="{FF2B5EF4-FFF2-40B4-BE49-F238E27FC236}">
              <a16:creationId xmlns="" xmlns:a16="http://schemas.microsoft.com/office/drawing/2014/main" id="{D42FD024-E7C0-4FB4-A9AA-9CC2B8146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4" name="Picture 1">
          <a:extLst>
            <a:ext uri="{FF2B5EF4-FFF2-40B4-BE49-F238E27FC236}">
              <a16:creationId xmlns="" xmlns:a16="http://schemas.microsoft.com/office/drawing/2014/main" id="{CAB2F285-04BC-4078-AB81-32317C5D0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5" name="Picture 1">
          <a:extLst>
            <a:ext uri="{FF2B5EF4-FFF2-40B4-BE49-F238E27FC236}">
              <a16:creationId xmlns="" xmlns:a16="http://schemas.microsoft.com/office/drawing/2014/main" id="{CD63F6AF-FD8A-456C-B3C2-5A5AA4575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6" name="Picture 1">
          <a:extLst>
            <a:ext uri="{FF2B5EF4-FFF2-40B4-BE49-F238E27FC236}">
              <a16:creationId xmlns="" xmlns:a16="http://schemas.microsoft.com/office/drawing/2014/main" id="{84CE80F8-9002-4228-900B-AD08135D3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7" name="Picture 1">
          <a:extLst>
            <a:ext uri="{FF2B5EF4-FFF2-40B4-BE49-F238E27FC236}">
              <a16:creationId xmlns="" xmlns:a16="http://schemas.microsoft.com/office/drawing/2014/main" id="{D55351B6-BE41-485E-85E7-46ABD13C5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8" name="Picture 1">
          <a:extLst>
            <a:ext uri="{FF2B5EF4-FFF2-40B4-BE49-F238E27FC236}">
              <a16:creationId xmlns="" xmlns:a16="http://schemas.microsoft.com/office/drawing/2014/main" id="{57CD890E-D504-4350-A2CC-F58A3E7CD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89" name="Picture 1">
          <a:extLst>
            <a:ext uri="{FF2B5EF4-FFF2-40B4-BE49-F238E27FC236}">
              <a16:creationId xmlns="" xmlns:a16="http://schemas.microsoft.com/office/drawing/2014/main" id="{88BAC3AD-0E56-414C-B05D-1A8664750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0" name="Picture 1">
          <a:extLst>
            <a:ext uri="{FF2B5EF4-FFF2-40B4-BE49-F238E27FC236}">
              <a16:creationId xmlns="" xmlns:a16="http://schemas.microsoft.com/office/drawing/2014/main" id="{90E39FDE-979F-4638-8A60-172081D68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1" name="Picture 1">
          <a:extLst>
            <a:ext uri="{FF2B5EF4-FFF2-40B4-BE49-F238E27FC236}">
              <a16:creationId xmlns="" xmlns:a16="http://schemas.microsoft.com/office/drawing/2014/main" id="{7A271FC2-A8FB-4A5B-8EB2-D4B73D0ED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2" name="Picture 1">
          <a:extLst>
            <a:ext uri="{FF2B5EF4-FFF2-40B4-BE49-F238E27FC236}">
              <a16:creationId xmlns="" xmlns:a16="http://schemas.microsoft.com/office/drawing/2014/main" id="{82343EEC-C5AE-4C5C-BC5F-59A65BF49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3" name="Picture 1">
          <a:extLst>
            <a:ext uri="{FF2B5EF4-FFF2-40B4-BE49-F238E27FC236}">
              <a16:creationId xmlns="" xmlns:a16="http://schemas.microsoft.com/office/drawing/2014/main" id="{9B866419-A2AD-49D4-A038-EC491B569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4" name="Picture 1">
          <a:extLst>
            <a:ext uri="{FF2B5EF4-FFF2-40B4-BE49-F238E27FC236}">
              <a16:creationId xmlns="" xmlns:a16="http://schemas.microsoft.com/office/drawing/2014/main" id="{E7D1C655-E138-40AF-94A1-875B2F60F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5" name="Picture 1">
          <a:extLst>
            <a:ext uri="{FF2B5EF4-FFF2-40B4-BE49-F238E27FC236}">
              <a16:creationId xmlns="" xmlns:a16="http://schemas.microsoft.com/office/drawing/2014/main" id="{20EC1A27-99BB-4AE3-AF1B-00DC910F0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6" name="Picture 1">
          <a:extLst>
            <a:ext uri="{FF2B5EF4-FFF2-40B4-BE49-F238E27FC236}">
              <a16:creationId xmlns="" xmlns:a16="http://schemas.microsoft.com/office/drawing/2014/main" id="{1162DCB0-E85A-4196-B366-DB599427C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7" name="Picture 1">
          <a:extLst>
            <a:ext uri="{FF2B5EF4-FFF2-40B4-BE49-F238E27FC236}">
              <a16:creationId xmlns="" xmlns:a16="http://schemas.microsoft.com/office/drawing/2014/main" id="{E8BAD8DC-31D1-41A0-A6EF-379CE138B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8" name="Picture 1">
          <a:extLst>
            <a:ext uri="{FF2B5EF4-FFF2-40B4-BE49-F238E27FC236}">
              <a16:creationId xmlns="" xmlns:a16="http://schemas.microsoft.com/office/drawing/2014/main" id="{03F559CA-28DC-4C64-A9C5-2DA6F3B85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299" name="Picture 1">
          <a:extLst>
            <a:ext uri="{FF2B5EF4-FFF2-40B4-BE49-F238E27FC236}">
              <a16:creationId xmlns="" xmlns:a16="http://schemas.microsoft.com/office/drawing/2014/main" id="{1A360696-B71A-4DC9-83DC-DC5A24753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0" name="Picture 1">
          <a:extLst>
            <a:ext uri="{FF2B5EF4-FFF2-40B4-BE49-F238E27FC236}">
              <a16:creationId xmlns="" xmlns:a16="http://schemas.microsoft.com/office/drawing/2014/main" id="{32C9D3CF-D032-4AE2-915F-29A39F323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1" name="Picture 1">
          <a:extLst>
            <a:ext uri="{FF2B5EF4-FFF2-40B4-BE49-F238E27FC236}">
              <a16:creationId xmlns="" xmlns:a16="http://schemas.microsoft.com/office/drawing/2014/main" id="{99541D87-FD99-4B81-8E85-62C2A3231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2" name="Picture 1">
          <a:extLst>
            <a:ext uri="{FF2B5EF4-FFF2-40B4-BE49-F238E27FC236}">
              <a16:creationId xmlns="" xmlns:a16="http://schemas.microsoft.com/office/drawing/2014/main" id="{4EC60B14-7D4B-4A11-B086-635F5C905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3" name="Picture 1">
          <a:extLst>
            <a:ext uri="{FF2B5EF4-FFF2-40B4-BE49-F238E27FC236}">
              <a16:creationId xmlns="" xmlns:a16="http://schemas.microsoft.com/office/drawing/2014/main" id="{1DFF0737-0DA2-4A15-BF5B-5495C5120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4" name="Picture 1">
          <a:extLst>
            <a:ext uri="{FF2B5EF4-FFF2-40B4-BE49-F238E27FC236}">
              <a16:creationId xmlns="" xmlns:a16="http://schemas.microsoft.com/office/drawing/2014/main" id="{C77E36D2-E3DC-4A81-B8FF-837D7E960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5" name="Picture 1">
          <a:extLst>
            <a:ext uri="{FF2B5EF4-FFF2-40B4-BE49-F238E27FC236}">
              <a16:creationId xmlns="" xmlns:a16="http://schemas.microsoft.com/office/drawing/2014/main" id="{7CC60B46-AD83-465E-B933-81EFC14AA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6" name="Picture 1">
          <a:extLst>
            <a:ext uri="{FF2B5EF4-FFF2-40B4-BE49-F238E27FC236}">
              <a16:creationId xmlns="" xmlns:a16="http://schemas.microsoft.com/office/drawing/2014/main" id="{0C4EFFFB-89B8-4721-BD5C-55BA1D7BA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7" name="Picture 1">
          <a:extLst>
            <a:ext uri="{FF2B5EF4-FFF2-40B4-BE49-F238E27FC236}">
              <a16:creationId xmlns="" xmlns:a16="http://schemas.microsoft.com/office/drawing/2014/main" id="{0736E54E-69EB-484F-9D4E-1F88AF571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8" name="Picture 1">
          <a:extLst>
            <a:ext uri="{FF2B5EF4-FFF2-40B4-BE49-F238E27FC236}">
              <a16:creationId xmlns="" xmlns:a16="http://schemas.microsoft.com/office/drawing/2014/main" id="{709ABC58-BF2C-4F21-8648-C6A0FF891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09" name="Picture 1">
          <a:extLst>
            <a:ext uri="{FF2B5EF4-FFF2-40B4-BE49-F238E27FC236}">
              <a16:creationId xmlns="" xmlns:a16="http://schemas.microsoft.com/office/drawing/2014/main" id="{06E10075-AF05-4678-9C58-75B94EDD2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10" name="Picture 1">
          <a:extLst>
            <a:ext uri="{FF2B5EF4-FFF2-40B4-BE49-F238E27FC236}">
              <a16:creationId xmlns="" xmlns:a16="http://schemas.microsoft.com/office/drawing/2014/main" id="{1858DDA6-6890-499E-93AA-5F1C3A6F6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11" name="Picture 1">
          <a:extLst>
            <a:ext uri="{FF2B5EF4-FFF2-40B4-BE49-F238E27FC236}">
              <a16:creationId xmlns="" xmlns:a16="http://schemas.microsoft.com/office/drawing/2014/main" id="{4516D88C-5443-4390-8634-494B01EDC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12" name="Picture 1">
          <a:extLst>
            <a:ext uri="{FF2B5EF4-FFF2-40B4-BE49-F238E27FC236}">
              <a16:creationId xmlns="" xmlns:a16="http://schemas.microsoft.com/office/drawing/2014/main" id="{EAEC8D09-58CD-4ACB-9F8F-48BC9A692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13" name="Picture 1">
          <a:extLst>
            <a:ext uri="{FF2B5EF4-FFF2-40B4-BE49-F238E27FC236}">
              <a16:creationId xmlns="" xmlns:a16="http://schemas.microsoft.com/office/drawing/2014/main" id="{29B27E19-193A-47DF-9A43-6D4429EA1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14" name="Picture 1">
          <a:extLst>
            <a:ext uri="{FF2B5EF4-FFF2-40B4-BE49-F238E27FC236}">
              <a16:creationId xmlns="" xmlns:a16="http://schemas.microsoft.com/office/drawing/2014/main" id="{AA54144C-AB9B-4B9F-9956-10EA01945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15" name="Picture 1">
          <a:extLst>
            <a:ext uri="{FF2B5EF4-FFF2-40B4-BE49-F238E27FC236}">
              <a16:creationId xmlns="" xmlns:a16="http://schemas.microsoft.com/office/drawing/2014/main" id="{30F0CC1F-6E59-484B-BE58-1EAFC70CC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16" name="Picture 1">
          <a:extLst>
            <a:ext uri="{FF2B5EF4-FFF2-40B4-BE49-F238E27FC236}">
              <a16:creationId xmlns="" xmlns:a16="http://schemas.microsoft.com/office/drawing/2014/main" id="{8E88ED07-08D5-4C95-B208-2174B6468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17" name="Picture 1">
          <a:extLst>
            <a:ext uri="{FF2B5EF4-FFF2-40B4-BE49-F238E27FC236}">
              <a16:creationId xmlns="" xmlns:a16="http://schemas.microsoft.com/office/drawing/2014/main" id="{474F5EF6-D185-4603-B550-4599BB3B3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18" name="Picture 1">
          <a:extLst>
            <a:ext uri="{FF2B5EF4-FFF2-40B4-BE49-F238E27FC236}">
              <a16:creationId xmlns="" xmlns:a16="http://schemas.microsoft.com/office/drawing/2014/main" id="{E248B544-5E65-49C7-8544-3ACC28E39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19" name="Picture 1">
          <a:extLst>
            <a:ext uri="{FF2B5EF4-FFF2-40B4-BE49-F238E27FC236}">
              <a16:creationId xmlns="" xmlns:a16="http://schemas.microsoft.com/office/drawing/2014/main" id="{434625D6-7672-4FBA-BB2B-94F6579C4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0" name="Picture 1">
          <a:extLst>
            <a:ext uri="{FF2B5EF4-FFF2-40B4-BE49-F238E27FC236}">
              <a16:creationId xmlns="" xmlns:a16="http://schemas.microsoft.com/office/drawing/2014/main" id="{64059C6E-941D-4171-B680-5646FEE93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1" name="Picture 1">
          <a:extLst>
            <a:ext uri="{FF2B5EF4-FFF2-40B4-BE49-F238E27FC236}">
              <a16:creationId xmlns="" xmlns:a16="http://schemas.microsoft.com/office/drawing/2014/main" id="{36607491-5D27-45DE-B9FB-146865BF2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2" name="Picture 1">
          <a:extLst>
            <a:ext uri="{FF2B5EF4-FFF2-40B4-BE49-F238E27FC236}">
              <a16:creationId xmlns="" xmlns:a16="http://schemas.microsoft.com/office/drawing/2014/main" id="{CDFC43C2-7BBF-431A-8199-52674D7C8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3" name="Picture 1">
          <a:extLst>
            <a:ext uri="{FF2B5EF4-FFF2-40B4-BE49-F238E27FC236}">
              <a16:creationId xmlns="" xmlns:a16="http://schemas.microsoft.com/office/drawing/2014/main" id="{DC0C1D6D-98C6-4B84-9E7D-7B3B8ECDB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4" name="Picture 1">
          <a:extLst>
            <a:ext uri="{FF2B5EF4-FFF2-40B4-BE49-F238E27FC236}">
              <a16:creationId xmlns="" xmlns:a16="http://schemas.microsoft.com/office/drawing/2014/main" id="{7FF3C795-EC4D-45B6-BF0F-926896575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5" name="Picture 1">
          <a:extLst>
            <a:ext uri="{FF2B5EF4-FFF2-40B4-BE49-F238E27FC236}">
              <a16:creationId xmlns="" xmlns:a16="http://schemas.microsoft.com/office/drawing/2014/main" id="{464F42C5-6DBD-4FCD-BAB2-E08371E2E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6" name="Picture 1">
          <a:extLst>
            <a:ext uri="{FF2B5EF4-FFF2-40B4-BE49-F238E27FC236}">
              <a16:creationId xmlns="" xmlns:a16="http://schemas.microsoft.com/office/drawing/2014/main" id="{FA6930C6-E5B9-4D54-85E8-C0DC8862D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7" name="Picture 1">
          <a:extLst>
            <a:ext uri="{FF2B5EF4-FFF2-40B4-BE49-F238E27FC236}">
              <a16:creationId xmlns="" xmlns:a16="http://schemas.microsoft.com/office/drawing/2014/main" id="{EA5C7EAF-219A-475E-B98F-FF5F07608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8" name="Picture 1">
          <a:extLst>
            <a:ext uri="{FF2B5EF4-FFF2-40B4-BE49-F238E27FC236}">
              <a16:creationId xmlns="" xmlns:a16="http://schemas.microsoft.com/office/drawing/2014/main" id="{ED8A7874-E1D7-4CA0-914F-997A2DF50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29" name="Picture 1">
          <a:extLst>
            <a:ext uri="{FF2B5EF4-FFF2-40B4-BE49-F238E27FC236}">
              <a16:creationId xmlns="" xmlns:a16="http://schemas.microsoft.com/office/drawing/2014/main" id="{1216C5F3-3858-420B-859E-3529B2959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0" name="Picture 1">
          <a:extLst>
            <a:ext uri="{FF2B5EF4-FFF2-40B4-BE49-F238E27FC236}">
              <a16:creationId xmlns="" xmlns:a16="http://schemas.microsoft.com/office/drawing/2014/main" id="{489E6BD4-49F3-4EB1-BCBA-501F37AE8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1" name="Picture 1">
          <a:extLst>
            <a:ext uri="{FF2B5EF4-FFF2-40B4-BE49-F238E27FC236}">
              <a16:creationId xmlns="" xmlns:a16="http://schemas.microsoft.com/office/drawing/2014/main" id="{A73DC113-F76C-4339-961B-1597B1C07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2" name="Picture 1">
          <a:extLst>
            <a:ext uri="{FF2B5EF4-FFF2-40B4-BE49-F238E27FC236}">
              <a16:creationId xmlns="" xmlns:a16="http://schemas.microsoft.com/office/drawing/2014/main" id="{C7FADE61-E273-44D3-B240-5A16E7F6D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3" name="Picture 1">
          <a:extLst>
            <a:ext uri="{FF2B5EF4-FFF2-40B4-BE49-F238E27FC236}">
              <a16:creationId xmlns="" xmlns:a16="http://schemas.microsoft.com/office/drawing/2014/main" id="{22CB9DF3-6FBE-4829-8854-91CF90581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4" name="Picture 1">
          <a:extLst>
            <a:ext uri="{FF2B5EF4-FFF2-40B4-BE49-F238E27FC236}">
              <a16:creationId xmlns="" xmlns:a16="http://schemas.microsoft.com/office/drawing/2014/main" id="{1AF41CAC-12CD-44D5-84B9-C5CE432D8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5" name="Picture 1">
          <a:extLst>
            <a:ext uri="{FF2B5EF4-FFF2-40B4-BE49-F238E27FC236}">
              <a16:creationId xmlns="" xmlns:a16="http://schemas.microsoft.com/office/drawing/2014/main" id="{4B8DED81-1878-448A-80C8-48DE2AAC1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6" name="Picture 1">
          <a:extLst>
            <a:ext uri="{FF2B5EF4-FFF2-40B4-BE49-F238E27FC236}">
              <a16:creationId xmlns="" xmlns:a16="http://schemas.microsoft.com/office/drawing/2014/main" id="{18BCE3AE-8FA1-4402-8618-FA7C0EFA8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337" name="Picture 1">
          <a:extLst>
            <a:ext uri="{FF2B5EF4-FFF2-40B4-BE49-F238E27FC236}">
              <a16:creationId xmlns="" xmlns:a16="http://schemas.microsoft.com/office/drawing/2014/main" id="{EA1B4FAD-334D-4920-BF04-35AA3324F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38" name="Picture 1">
          <a:extLst>
            <a:ext uri="{FF2B5EF4-FFF2-40B4-BE49-F238E27FC236}">
              <a16:creationId xmlns="" xmlns:a16="http://schemas.microsoft.com/office/drawing/2014/main" id="{B73E2883-3216-4E15-992B-FD643554D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39" name="Picture 1">
          <a:extLst>
            <a:ext uri="{FF2B5EF4-FFF2-40B4-BE49-F238E27FC236}">
              <a16:creationId xmlns="" xmlns:a16="http://schemas.microsoft.com/office/drawing/2014/main" id="{E2DE21D2-86B9-429C-8270-C57A42474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0" name="Picture 1">
          <a:extLst>
            <a:ext uri="{FF2B5EF4-FFF2-40B4-BE49-F238E27FC236}">
              <a16:creationId xmlns="" xmlns:a16="http://schemas.microsoft.com/office/drawing/2014/main" id="{C680DB6D-943C-4C62-99A2-6E5E6AC5A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1" name="Picture 1">
          <a:extLst>
            <a:ext uri="{FF2B5EF4-FFF2-40B4-BE49-F238E27FC236}">
              <a16:creationId xmlns="" xmlns:a16="http://schemas.microsoft.com/office/drawing/2014/main" id="{118B704F-00AD-4B9D-8E4F-3BFC517E6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2" name="Picture 1">
          <a:extLst>
            <a:ext uri="{FF2B5EF4-FFF2-40B4-BE49-F238E27FC236}">
              <a16:creationId xmlns="" xmlns:a16="http://schemas.microsoft.com/office/drawing/2014/main" id="{398DCC7D-1D11-41D2-AB2D-85DC0AA23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3" name="Picture 1">
          <a:extLst>
            <a:ext uri="{FF2B5EF4-FFF2-40B4-BE49-F238E27FC236}">
              <a16:creationId xmlns="" xmlns:a16="http://schemas.microsoft.com/office/drawing/2014/main" id="{4AF8F10B-813F-4C0A-9804-F14B6E9AD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4" name="Picture 1">
          <a:extLst>
            <a:ext uri="{FF2B5EF4-FFF2-40B4-BE49-F238E27FC236}">
              <a16:creationId xmlns="" xmlns:a16="http://schemas.microsoft.com/office/drawing/2014/main" id="{414EBC56-1C8C-44EC-88E0-337566765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5" name="Picture 1">
          <a:extLst>
            <a:ext uri="{FF2B5EF4-FFF2-40B4-BE49-F238E27FC236}">
              <a16:creationId xmlns="" xmlns:a16="http://schemas.microsoft.com/office/drawing/2014/main" id="{0AF2B244-A819-4C82-84ED-C818528E5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6" name="Picture 1">
          <a:extLst>
            <a:ext uri="{FF2B5EF4-FFF2-40B4-BE49-F238E27FC236}">
              <a16:creationId xmlns="" xmlns:a16="http://schemas.microsoft.com/office/drawing/2014/main" id="{51859F68-1A70-47C8-87BB-663A6985F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7" name="Picture 1">
          <a:extLst>
            <a:ext uri="{FF2B5EF4-FFF2-40B4-BE49-F238E27FC236}">
              <a16:creationId xmlns="" xmlns:a16="http://schemas.microsoft.com/office/drawing/2014/main" id="{76881E52-8BB7-4A6C-897A-A00607F2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8" name="Picture 1">
          <a:extLst>
            <a:ext uri="{FF2B5EF4-FFF2-40B4-BE49-F238E27FC236}">
              <a16:creationId xmlns="" xmlns:a16="http://schemas.microsoft.com/office/drawing/2014/main" id="{B6856762-195F-43DE-85FA-164AE85C5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49" name="Picture 1">
          <a:extLst>
            <a:ext uri="{FF2B5EF4-FFF2-40B4-BE49-F238E27FC236}">
              <a16:creationId xmlns="" xmlns:a16="http://schemas.microsoft.com/office/drawing/2014/main" id="{2FEA82E2-5AEB-4107-AAB9-6D57214A2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0" name="Picture 1">
          <a:extLst>
            <a:ext uri="{FF2B5EF4-FFF2-40B4-BE49-F238E27FC236}">
              <a16:creationId xmlns="" xmlns:a16="http://schemas.microsoft.com/office/drawing/2014/main" id="{DF47301A-6E0C-4442-A569-40742EB18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1" name="Picture 1">
          <a:extLst>
            <a:ext uri="{FF2B5EF4-FFF2-40B4-BE49-F238E27FC236}">
              <a16:creationId xmlns="" xmlns:a16="http://schemas.microsoft.com/office/drawing/2014/main" id="{7C50D107-8934-4F3E-B308-A9622D255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2" name="Picture 1">
          <a:extLst>
            <a:ext uri="{FF2B5EF4-FFF2-40B4-BE49-F238E27FC236}">
              <a16:creationId xmlns="" xmlns:a16="http://schemas.microsoft.com/office/drawing/2014/main" id="{DCDBFF75-6E41-47D1-ABC5-F7C5263FB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3" name="Picture 1">
          <a:extLst>
            <a:ext uri="{FF2B5EF4-FFF2-40B4-BE49-F238E27FC236}">
              <a16:creationId xmlns="" xmlns:a16="http://schemas.microsoft.com/office/drawing/2014/main" id="{D902CE66-6748-4C16-B34D-8B221D450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4" name="Picture 1">
          <a:extLst>
            <a:ext uri="{FF2B5EF4-FFF2-40B4-BE49-F238E27FC236}">
              <a16:creationId xmlns="" xmlns:a16="http://schemas.microsoft.com/office/drawing/2014/main" id="{72CC84D7-C0B2-448D-B4E6-D91F74AAC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5" name="Picture 1">
          <a:extLst>
            <a:ext uri="{FF2B5EF4-FFF2-40B4-BE49-F238E27FC236}">
              <a16:creationId xmlns="" xmlns:a16="http://schemas.microsoft.com/office/drawing/2014/main" id="{F1B73B48-A9B0-436C-8C7D-3C430C99A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6" name="Picture 1">
          <a:extLst>
            <a:ext uri="{FF2B5EF4-FFF2-40B4-BE49-F238E27FC236}">
              <a16:creationId xmlns="" xmlns:a16="http://schemas.microsoft.com/office/drawing/2014/main" id="{A4BF38C6-E7B8-4B86-8A9B-2A223CD4C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7" name="Picture 1">
          <a:extLst>
            <a:ext uri="{FF2B5EF4-FFF2-40B4-BE49-F238E27FC236}">
              <a16:creationId xmlns="" xmlns:a16="http://schemas.microsoft.com/office/drawing/2014/main" id="{9862EFA0-5A64-4E08-A2C0-5F0422A08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8" name="Picture 1">
          <a:extLst>
            <a:ext uri="{FF2B5EF4-FFF2-40B4-BE49-F238E27FC236}">
              <a16:creationId xmlns="" xmlns:a16="http://schemas.microsoft.com/office/drawing/2014/main" id="{71C7DB74-F44A-4971-8696-65F47F487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59" name="Picture 1">
          <a:extLst>
            <a:ext uri="{FF2B5EF4-FFF2-40B4-BE49-F238E27FC236}">
              <a16:creationId xmlns="" xmlns:a16="http://schemas.microsoft.com/office/drawing/2014/main" id="{489ADCB4-D170-4D76-A405-CA551A757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0" name="Picture 1">
          <a:extLst>
            <a:ext uri="{FF2B5EF4-FFF2-40B4-BE49-F238E27FC236}">
              <a16:creationId xmlns="" xmlns:a16="http://schemas.microsoft.com/office/drawing/2014/main" id="{584E9E57-9D06-4FF4-9FF3-2F8D5BA31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1" name="Picture 1">
          <a:extLst>
            <a:ext uri="{FF2B5EF4-FFF2-40B4-BE49-F238E27FC236}">
              <a16:creationId xmlns="" xmlns:a16="http://schemas.microsoft.com/office/drawing/2014/main" id="{2ABAE8BE-0FF6-46D7-8ACC-D1BB65B52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2" name="Picture 1">
          <a:extLst>
            <a:ext uri="{FF2B5EF4-FFF2-40B4-BE49-F238E27FC236}">
              <a16:creationId xmlns="" xmlns:a16="http://schemas.microsoft.com/office/drawing/2014/main" id="{EE6DDCA8-1AB6-4E91-99CC-8822B5F24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3" name="Picture 1">
          <a:extLst>
            <a:ext uri="{FF2B5EF4-FFF2-40B4-BE49-F238E27FC236}">
              <a16:creationId xmlns="" xmlns:a16="http://schemas.microsoft.com/office/drawing/2014/main" id="{A1A9EC20-1A22-4FCB-84A8-0A5C473CF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4" name="Picture 1">
          <a:extLst>
            <a:ext uri="{FF2B5EF4-FFF2-40B4-BE49-F238E27FC236}">
              <a16:creationId xmlns="" xmlns:a16="http://schemas.microsoft.com/office/drawing/2014/main" id="{0F6B6DAA-56A5-4782-88EB-FC5BB3688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5" name="Picture 1">
          <a:extLst>
            <a:ext uri="{FF2B5EF4-FFF2-40B4-BE49-F238E27FC236}">
              <a16:creationId xmlns="" xmlns:a16="http://schemas.microsoft.com/office/drawing/2014/main" id="{62207011-4D27-47A8-89EB-D7F7A2E9F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6" name="Picture 1">
          <a:extLst>
            <a:ext uri="{FF2B5EF4-FFF2-40B4-BE49-F238E27FC236}">
              <a16:creationId xmlns="" xmlns:a16="http://schemas.microsoft.com/office/drawing/2014/main" id="{B28B10F0-2AC7-48AF-9198-C473C5D30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7" name="Picture 1">
          <a:extLst>
            <a:ext uri="{FF2B5EF4-FFF2-40B4-BE49-F238E27FC236}">
              <a16:creationId xmlns="" xmlns:a16="http://schemas.microsoft.com/office/drawing/2014/main" id="{B44ED308-0FEF-4480-97C1-E73300271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8" name="Picture 1">
          <a:extLst>
            <a:ext uri="{FF2B5EF4-FFF2-40B4-BE49-F238E27FC236}">
              <a16:creationId xmlns="" xmlns:a16="http://schemas.microsoft.com/office/drawing/2014/main" id="{DD3B4537-BE23-4E65-8899-42C8CE8B7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69" name="Picture 1">
          <a:extLst>
            <a:ext uri="{FF2B5EF4-FFF2-40B4-BE49-F238E27FC236}">
              <a16:creationId xmlns="" xmlns:a16="http://schemas.microsoft.com/office/drawing/2014/main" id="{34C8F822-EB78-49C7-88F7-C7C633886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0" name="Picture 1">
          <a:extLst>
            <a:ext uri="{FF2B5EF4-FFF2-40B4-BE49-F238E27FC236}">
              <a16:creationId xmlns="" xmlns:a16="http://schemas.microsoft.com/office/drawing/2014/main" id="{8B5875E4-A9E0-4F7B-81B8-D4562BC61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1" name="Picture 1">
          <a:extLst>
            <a:ext uri="{FF2B5EF4-FFF2-40B4-BE49-F238E27FC236}">
              <a16:creationId xmlns="" xmlns:a16="http://schemas.microsoft.com/office/drawing/2014/main" id="{B41E0D69-FB63-48DB-9926-557EB80A8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2" name="Picture 1">
          <a:extLst>
            <a:ext uri="{FF2B5EF4-FFF2-40B4-BE49-F238E27FC236}">
              <a16:creationId xmlns="" xmlns:a16="http://schemas.microsoft.com/office/drawing/2014/main" id="{A171BEB8-FE7A-4A89-B3F9-F91410FD9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3" name="Picture 1">
          <a:extLst>
            <a:ext uri="{FF2B5EF4-FFF2-40B4-BE49-F238E27FC236}">
              <a16:creationId xmlns="" xmlns:a16="http://schemas.microsoft.com/office/drawing/2014/main" id="{ECE3A2CB-9FB9-4982-809F-8495422A8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4" name="Picture 1">
          <a:extLst>
            <a:ext uri="{FF2B5EF4-FFF2-40B4-BE49-F238E27FC236}">
              <a16:creationId xmlns="" xmlns:a16="http://schemas.microsoft.com/office/drawing/2014/main" id="{16E8629C-7539-4E74-BAC9-C0C277ABA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5" name="Picture 1">
          <a:extLst>
            <a:ext uri="{FF2B5EF4-FFF2-40B4-BE49-F238E27FC236}">
              <a16:creationId xmlns="" xmlns:a16="http://schemas.microsoft.com/office/drawing/2014/main" id="{C5AFCB54-3849-4369-8033-385EE6AA8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6" name="Picture 1">
          <a:extLst>
            <a:ext uri="{FF2B5EF4-FFF2-40B4-BE49-F238E27FC236}">
              <a16:creationId xmlns="" xmlns:a16="http://schemas.microsoft.com/office/drawing/2014/main" id="{B1EB5402-1ECD-4451-A1C6-4D02E5FB1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7" name="Picture 1">
          <a:extLst>
            <a:ext uri="{FF2B5EF4-FFF2-40B4-BE49-F238E27FC236}">
              <a16:creationId xmlns="" xmlns:a16="http://schemas.microsoft.com/office/drawing/2014/main" id="{65394895-AFD0-4FBE-A39C-1D93DF170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8" name="Picture 1">
          <a:extLst>
            <a:ext uri="{FF2B5EF4-FFF2-40B4-BE49-F238E27FC236}">
              <a16:creationId xmlns="" xmlns:a16="http://schemas.microsoft.com/office/drawing/2014/main" id="{B9ECF86F-A06B-4C95-B818-6E96887FF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79" name="Picture 1">
          <a:extLst>
            <a:ext uri="{FF2B5EF4-FFF2-40B4-BE49-F238E27FC236}">
              <a16:creationId xmlns="" xmlns:a16="http://schemas.microsoft.com/office/drawing/2014/main" id="{D6733EA0-32F9-4A6D-9538-64EEF5DB8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0" name="Picture 1">
          <a:extLst>
            <a:ext uri="{FF2B5EF4-FFF2-40B4-BE49-F238E27FC236}">
              <a16:creationId xmlns="" xmlns:a16="http://schemas.microsoft.com/office/drawing/2014/main" id="{F01AE755-FDC5-4706-BB0C-470BD0C46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1" name="Picture 1">
          <a:extLst>
            <a:ext uri="{FF2B5EF4-FFF2-40B4-BE49-F238E27FC236}">
              <a16:creationId xmlns="" xmlns:a16="http://schemas.microsoft.com/office/drawing/2014/main" id="{339EDADF-B635-4BBD-AFE8-89A3D510D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2" name="Picture 1">
          <a:extLst>
            <a:ext uri="{FF2B5EF4-FFF2-40B4-BE49-F238E27FC236}">
              <a16:creationId xmlns="" xmlns:a16="http://schemas.microsoft.com/office/drawing/2014/main" id="{376E7337-1A99-4E34-AFC8-4FA51E1AB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3" name="Picture 1">
          <a:extLst>
            <a:ext uri="{FF2B5EF4-FFF2-40B4-BE49-F238E27FC236}">
              <a16:creationId xmlns="" xmlns:a16="http://schemas.microsoft.com/office/drawing/2014/main" id="{3C8A8FCA-3C54-445F-BC12-EC432AE32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4" name="Picture 1">
          <a:extLst>
            <a:ext uri="{FF2B5EF4-FFF2-40B4-BE49-F238E27FC236}">
              <a16:creationId xmlns="" xmlns:a16="http://schemas.microsoft.com/office/drawing/2014/main" id="{350D4D39-22DB-480F-BA16-805C98300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5" name="Picture 1">
          <a:extLst>
            <a:ext uri="{FF2B5EF4-FFF2-40B4-BE49-F238E27FC236}">
              <a16:creationId xmlns="" xmlns:a16="http://schemas.microsoft.com/office/drawing/2014/main" id="{9F1510AD-BF3C-40EF-9815-5D051FB0B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6" name="Picture 1">
          <a:extLst>
            <a:ext uri="{FF2B5EF4-FFF2-40B4-BE49-F238E27FC236}">
              <a16:creationId xmlns="" xmlns:a16="http://schemas.microsoft.com/office/drawing/2014/main" id="{CE134279-04C6-43B1-A6AD-F353DC7B8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7" name="Picture 1">
          <a:extLst>
            <a:ext uri="{FF2B5EF4-FFF2-40B4-BE49-F238E27FC236}">
              <a16:creationId xmlns="" xmlns:a16="http://schemas.microsoft.com/office/drawing/2014/main" id="{28C1D9D1-2390-4930-8258-043057149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8" name="Picture 1">
          <a:extLst>
            <a:ext uri="{FF2B5EF4-FFF2-40B4-BE49-F238E27FC236}">
              <a16:creationId xmlns="" xmlns:a16="http://schemas.microsoft.com/office/drawing/2014/main" id="{79C24ACC-C7CD-4D98-BCC1-F01CCC9C5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89" name="Picture 1">
          <a:extLst>
            <a:ext uri="{FF2B5EF4-FFF2-40B4-BE49-F238E27FC236}">
              <a16:creationId xmlns="" xmlns:a16="http://schemas.microsoft.com/office/drawing/2014/main" id="{156C731F-0903-448F-AC70-0DB388573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0" name="Picture 1">
          <a:extLst>
            <a:ext uri="{FF2B5EF4-FFF2-40B4-BE49-F238E27FC236}">
              <a16:creationId xmlns="" xmlns:a16="http://schemas.microsoft.com/office/drawing/2014/main" id="{D988300D-5C18-439C-A33A-2F58ED172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1" name="Picture 1">
          <a:extLst>
            <a:ext uri="{FF2B5EF4-FFF2-40B4-BE49-F238E27FC236}">
              <a16:creationId xmlns="" xmlns:a16="http://schemas.microsoft.com/office/drawing/2014/main" id="{8A7B31C4-E51C-48EA-B20E-39E9BEBFC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2" name="Picture 1">
          <a:extLst>
            <a:ext uri="{FF2B5EF4-FFF2-40B4-BE49-F238E27FC236}">
              <a16:creationId xmlns="" xmlns:a16="http://schemas.microsoft.com/office/drawing/2014/main" id="{5B97BBC1-E4A8-413B-B7E3-9EB6DDEC9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3" name="Picture 1">
          <a:extLst>
            <a:ext uri="{FF2B5EF4-FFF2-40B4-BE49-F238E27FC236}">
              <a16:creationId xmlns="" xmlns:a16="http://schemas.microsoft.com/office/drawing/2014/main" id="{2D51A4AA-207B-4D3D-B07C-6AB42CFBC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4" name="Picture 1">
          <a:extLst>
            <a:ext uri="{FF2B5EF4-FFF2-40B4-BE49-F238E27FC236}">
              <a16:creationId xmlns="" xmlns:a16="http://schemas.microsoft.com/office/drawing/2014/main" id="{914E9611-FA33-4116-AF50-2E9AE685E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5" name="Picture 1">
          <a:extLst>
            <a:ext uri="{FF2B5EF4-FFF2-40B4-BE49-F238E27FC236}">
              <a16:creationId xmlns="" xmlns:a16="http://schemas.microsoft.com/office/drawing/2014/main" id="{62069AAC-084A-44E4-A66D-97BBCA39A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6" name="Picture 1">
          <a:extLst>
            <a:ext uri="{FF2B5EF4-FFF2-40B4-BE49-F238E27FC236}">
              <a16:creationId xmlns="" xmlns:a16="http://schemas.microsoft.com/office/drawing/2014/main" id="{64775F0A-8A58-4F69-8FF4-3703E0F41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7" name="Picture 1">
          <a:extLst>
            <a:ext uri="{FF2B5EF4-FFF2-40B4-BE49-F238E27FC236}">
              <a16:creationId xmlns="" xmlns:a16="http://schemas.microsoft.com/office/drawing/2014/main" id="{EC8D55AF-861C-428D-A847-D0C06CFF6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8" name="Picture 1">
          <a:extLst>
            <a:ext uri="{FF2B5EF4-FFF2-40B4-BE49-F238E27FC236}">
              <a16:creationId xmlns="" xmlns:a16="http://schemas.microsoft.com/office/drawing/2014/main" id="{35ED8042-5628-416A-9DC1-FB90EA030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399" name="Picture 1">
          <a:extLst>
            <a:ext uri="{FF2B5EF4-FFF2-40B4-BE49-F238E27FC236}">
              <a16:creationId xmlns="" xmlns:a16="http://schemas.microsoft.com/office/drawing/2014/main" id="{3A13C696-E661-4EB5-BF15-B9ABF968F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0" name="Picture 1">
          <a:extLst>
            <a:ext uri="{FF2B5EF4-FFF2-40B4-BE49-F238E27FC236}">
              <a16:creationId xmlns="" xmlns:a16="http://schemas.microsoft.com/office/drawing/2014/main" id="{29C7BABC-0626-465E-8469-2FEDDEDE5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1" name="Picture 1">
          <a:extLst>
            <a:ext uri="{FF2B5EF4-FFF2-40B4-BE49-F238E27FC236}">
              <a16:creationId xmlns="" xmlns:a16="http://schemas.microsoft.com/office/drawing/2014/main" id="{39B52012-C0C2-4983-A3A2-949028ADF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2" name="Picture 1">
          <a:extLst>
            <a:ext uri="{FF2B5EF4-FFF2-40B4-BE49-F238E27FC236}">
              <a16:creationId xmlns="" xmlns:a16="http://schemas.microsoft.com/office/drawing/2014/main" id="{D7B5A618-40F0-44BF-9DCF-003A18C75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3" name="Picture 1">
          <a:extLst>
            <a:ext uri="{FF2B5EF4-FFF2-40B4-BE49-F238E27FC236}">
              <a16:creationId xmlns="" xmlns:a16="http://schemas.microsoft.com/office/drawing/2014/main" id="{377DCB64-D6D0-4186-835B-EF318E5B6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4" name="Picture 1">
          <a:extLst>
            <a:ext uri="{FF2B5EF4-FFF2-40B4-BE49-F238E27FC236}">
              <a16:creationId xmlns="" xmlns:a16="http://schemas.microsoft.com/office/drawing/2014/main" id="{AF7EBB55-184F-4EDE-8785-494F8DF63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5" name="Picture 1">
          <a:extLst>
            <a:ext uri="{FF2B5EF4-FFF2-40B4-BE49-F238E27FC236}">
              <a16:creationId xmlns="" xmlns:a16="http://schemas.microsoft.com/office/drawing/2014/main" id="{DC481D30-9AF5-433A-8FD8-ADB733676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6" name="Picture 1">
          <a:extLst>
            <a:ext uri="{FF2B5EF4-FFF2-40B4-BE49-F238E27FC236}">
              <a16:creationId xmlns="" xmlns:a16="http://schemas.microsoft.com/office/drawing/2014/main" id="{D71C859A-5860-466B-8881-6B0F938AA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7" name="Picture 1">
          <a:extLst>
            <a:ext uri="{FF2B5EF4-FFF2-40B4-BE49-F238E27FC236}">
              <a16:creationId xmlns="" xmlns:a16="http://schemas.microsoft.com/office/drawing/2014/main" id="{8169CD09-E654-4A98-82B4-8DF2E52F1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8" name="Picture 1">
          <a:extLst>
            <a:ext uri="{FF2B5EF4-FFF2-40B4-BE49-F238E27FC236}">
              <a16:creationId xmlns="" xmlns:a16="http://schemas.microsoft.com/office/drawing/2014/main" id="{F2320653-6C35-4E14-A19D-4EEAA05C3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09" name="Picture 1">
          <a:extLst>
            <a:ext uri="{FF2B5EF4-FFF2-40B4-BE49-F238E27FC236}">
              <a16:creationId xmlns="" xmlns:a16="http://schemas.microsoft.com/office/drawing/2014/main" id="{017EC8C6-A9B4-4D08-BFC9-089331D85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0" name="Picture 1">
          <a:extLst>
            <a:ext uri="{FF2B5EF4-FFF2-40B4-BE49-F238E27FC236}">
              <a16:creationId xmlns="" xmlns:a16="http://schemas.microsoft.com/office/drawing/2014/main" id="{914238C2-D604-47D7-8C1D-D5CDFF904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1" name="Picture 1">
          <a:extLst>
            <a:ext uri="{FF2B5EF4-FFF2-40B4-BE49-F238E27FC236}">
              <a16:creationId xmlns="" xmlns:a16="http://schemas.microsoft.com/office/drawing/2014/main" id="{1C8221D7-2E3E-45DB-80BB-3ECD95873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2" name="Picture 1">
          <a:extLst>
            <a:ext uri="{FF2B5EF4-FFF2-40B4-BE49-F238E27FC236}">
              <a16:creationId xmlns="" xmlns:a16="http://schemas.microsoft.com/office/drawing/2014/main" id="{EF46C07F-0737-44C5-A3B8-E368CE266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3" name="Picture 1">
          <a:extLst>
            <a:ext uri="{FF2B5EF4-FFF2-40B4-BE49-F238E27FC236}">
              <a16:creationId xmlns="" xmlns:a16="http://schemas.microsoft.com/office/drawing/2014/main" id="{6DB4F7AA-2756-413C-A843-85BDB959E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4" name="Picture 1">
          <a:extLst>
            <a:ext uri="{FF2B5EF4-FFF2-40B4-BE49-F238E27FC236}">
              <a16:creationId xmlns="" xmlns:a16="http://schemas.microsoft.com/office/drawing/2014/main" id="{03D813F5-C746-455E-A1F2-EE3977721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5" name="Picture 1">
          <a:extLst>
            <a:ext uri="{FF2B5EF4-FFF2-40B4-BE49-F238E27FC236}">
              <a16:creationId xmlns="" xmlns:a16="http://schemas.microsoft.com/office/drawing/2014/main" id="{5B301D6F-5DE2-47EE-89F0-C31D29F20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6" name="Picture 1">
          <a:extLst>
            <a:ext uri="{FF2B5EF4-FFF2-40B4-BE49-F238E27FC236}">
              <a16:creationId xmlns="" xmlns:a16="http://schemas.microsoft.com/office/drawing/2014/main" id="{DE644A33-ABF7-45BC-9B99-A17335414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7" name="Picture 1">
          <a:extLst>
            <a:ext uri="{FF2B5EF4-FFF2-40B4-BE49-F238E27FC236}">
              <a16:creationId xmlns="" xmlns:a16="http://schemas.microsoft.com/office/drawing/2014/main" id="{B6ADA5B0-0065-41AE-ADA8-237DBFDE6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8" name="Picture 1">
          <a:extLst>
            <a:ext uri="{FF2B5EF4-FFF2-40B4-BE49-F238E27FC236}">
              <a16:creationId xmlns="" xmlns:a16="http://schemas.microsoft.com/office/drawing/2014/main" id="{2B8DD415-C8B6-40DE-A10E-B322C357D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19" name="Picture 1">
          <a:extLst>
            <a:ext uri="{FF2B5EF4-FFF2-40B4-BE49-F238E27FC236}">
              <a16:creationId xmlns="" xmlns:a16="http://schemas.microsoft.com/office/drawing/2014/main" id="{2CB94357-2960-422F-9BEA-542E3D180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0" name="Picture 1">
          <a:extLst>
            <a:ext uri="{FF2B5EF4-FFF2-40B4-BE49-F238E27FC236}">
              <a16:creationId xmlns="" xmlns:a16="http://schemas.microsoft.com/office/drawing/2014/main" id="{FB08B76D-37B0-40C7-BB87-28826A4FF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1" name="Picture 1">
          <a:extLst>
            <a:ext uri="{FF2B5EF4-FFF2-40B4-BE49-F238E27FC236}">
              <a16:creationId xmlns="" xmlns:a16="http://schemas.microsoft.com/office/drawing/2014/main" id="{85D8BC05-0180-47E8-9206-285B4F456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2" name="Picture 1">
          <a:extLst>
            <a:ext uri="{FF2B5EF4-FFF2-40B4-BE49-F238E27FC236}">
              <a16:creationId xmlns="" xmlns:a16="http://schemas.microsoft.com/office/drawing/2014/main" id="{96A93A27-70E0-41DF-B788-14752D5F4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3" name="Picture 1">
          <a:extLst>
            <a:ext uri="{FF2B5EF4-FFF2-40B4-BE49-F238E27FC236}">
              <a16:creationId xmlns="" xmlns:a16="http://schemas.microsoft.com/office/drawing/2014/main" id="{393D6E32-0375-4A2E-B884-6118B0E41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4" name="Picture 1">
          <a:extLst>
            <a:ext uri="{FF2B5EF4-FFF2-40B4-BE49-F238E27FC236}">
              <a16:creationId xmlns="" xmlns:a16="http://schemas.microsoft.com/office/drawing/2014/main" id="{7EF01202-D8B3-4715-88E9-00F00FF9D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5" name="Picture 1">
          <a:extLst>
            <a:ext uri="{FF2B5EF4-FFF2-40B4-BE49-F238E27FC236}">
              <a16:creationId xmlns="" xmlns:a16="http://schemas.microsoft.com/office/drawing/2014/main" id="{94CA83A5-370E-4F49-95E7-46F190E73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6" name="Picture 1">
          <a:extLst>
            <a:ext uri="{FF2B5EF4-FFF2-40B4-BE49-F238E27FC236}">
              <a16:creationId xmlns="" xmlns:a16="http://schemas.microsoft.com/office/drawing/2014/main" id="{D2CD2160-AD21-450E-8656-8B5915D08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7" name="Picture 1">
          <a:extLst>
            <a:ext uri="{FF2B5EF4-FFF2-40B4-BE49-F238E27FC236}">
              <a16:creationId xmlns="" xmlns:a16="http://schemas.microsoft.com/office/drawing/2014/main" id="{707B6A56-7CA3-489C-A621-9F73A61AE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8" name="Picture 1">
          <a:extLst>
            <a:ext uri="{FF2B5EF4-FFF2-40B4-BE49-F238E27FC236}">
              <a16:creationId xmlns="" xmlns:a16="http://schemas.microsoft.com/office/drawing/2014/main" id="{C28B24CB-6F2B-48E8-83A1-D4AB76FB5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29" name="Picture 1">
          <a:extLst>
            <a:ext uri="{FF2B5EF4-FFF2-40B4-BE49-F238E27FC236}">
              <a16:creationId xmlns="" xmlns:a16="http://schemas.microsoft.com/office/drawing/2014/main" id="{3110FE87-25A7-4788-AB2F-40783C726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0" name="Picture 1">
          <a:extLst>
            <a:ext uri="{FF2B5EF4-FFF2-40B4-BE49-F238E27FC236}">
              <a16:creationId xmlns="" xmlns:a16="http://schemas.microsoft.com/office/drawing/2014/main" id="{B962249D-2B17-4418-A755-FFC654A12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1" name="Picture 1">
          <a:extLst>
            <a:ext uri="{FF2B5EF4-FFF2-40B4-BE49-F238E27FC236}">
              <a16:creationId xmlns="" xmlns:a16="http://schemas.microsoft.com/office/drawing/2014/main" id="{0CBAFA5E-6CDE-4161-8E4B-1EA125B75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2" name="Picture 1">
          <a:extLst>
            <a:ext uri="{FF2B5EF4-FFF2-40B4-BE49-F238E27FC236}">
              <a16:creationId xmlns="" xmlns:a16="http://schemas.microsoft.com/office/drawing/2014/main" id="{F519329F-FEAF-4FD2-8845-B10EB81C2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3" name="Picture 1">
          <a:extLst>
            <a:ext uri="{FF2B5EF4-FFF2-40B4-BE49-F238E27FC236}">
              <a16:creationId xmlns="" xmlns:a16="http://schemas.microsoft.com/office/drawing/2014/main" id="{015737B1-0114-43BA-8691-DE608376D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4" name="Picture 1">
          <a:extLst>
            <a:ext uri="{FF2B5EF4-FFF2-40B4-BE49-F238E27FC236}">
              <a16:creationId xmlns="" xmlns:a16="http://schemas.microsoft.com/office/drawing/2014/main" id="{929828CC-981D-4A9A-8442-2396A95C3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5" name="Picture 1">
          <a:extLst>
            <a:ext uri="{FF2B5EF4-FFF2-40B4-BE49-F238E27FC236}">
              <a16:creationId xmlns="" xmlns:a16="http://schemas.microsoft.com/office/drawing/2014/main" id="{748F364D-6C5C-4A24-9103-DC79C25A1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6" name="Picture 1">
          <a:extLst>
            <a:ext uri="{FF2B5EF4-FFF2-40B4-BE49-F238E27FC236}">
              <a16:creationId xmlns="" xmlns:a16="http://schemas.microsoft.com/office/drawing/2014/main" id="{ED25B9F0-2659-43C5-8818-CD009522A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7" name="Picture 1">
          <a:extLst>
            <a:ext uri="{FF2B5EF4-FFF2-40B4-BE49-F238E27FC236}">
              <a16:creationId xmlns="" xmlns:a16="http://schemas.microsoft.com/office/drawing/2014/main" id="{EB45FC61-D9A9-45EB-9177-A6CC23D39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8" name="Picture 1">
          <a:extLst>
            <a:ext uri="{FF2B5EF4-FFF2-40B4-BE49-F238E27FC236}">
              <a16:creationId xmlns="" xmlns:a16="http://schemas.microsoft.com/office/drawing/2014/main" id="{810F7267-AA22-4CDC-98F4-AE8B13F3A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39" name="Picture 1">
          <a:extLst>
            <a:ext uri="{FF2B5EF4-FFF2-40B4-BE49-F238E27FC236}">
              <a16:creationId xmlns="" xmlns:a16="http://schemas.microsoft.com/office/drawing/2014/main" id="{45715C07-5970-49DD-A62E-6A7775EB3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0" name="Picture 1">
          <a:extLst>
            <a:ext uri="{FF2B5EF4-FFF2-40B4-BE49-F238E27FC236}">
              <a16:creationId xmlns="" xmlns:a16="http://schemas.microsoft.com/office/drawing/2014/main" id="{71A55451-354D-4ADD-AE2F-4DC908B2D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1" name="Picture 1">
          <a:extLst>
            <a:ext uri="{FF2B5EF4-FFF2-40B4-BE49-F238E27FC236}">
              <a16:creationId xmlns="" xmlns:a16="http://schemas.microsoft.com/office/drawing/2014/main" id="{ACCDC1EB-736A-4D2A-B497-E6EB6EE09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2" name="Picture 1">
          <a:extLst>
            <a:ext uri="{FF2B5EF4-FFF2-40B4-BE49-F238E27FC236}">
              <a16:creationId xmlns="" xmlns:a16="http://schemas.microsoft.com/office/drawing/2014/main" id="{FCC6D9D5-1841-4F6D-ADAD-B9F8DBEF5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3" name="Picture 1">
          <a:extLst>
            <a:ext uri="{FF2B5EF4-FFF2-40B4-BE49-F238E27FC236}">
              <a16:creationId xmlns="" xmlns:a16="http://schemas.microsoft.com/office/drawing/2014/main" id="{C6D68D12-6F9A-47D3-9E5B-D884C85E2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4" name="Picture 1">
          <a:extLst>
            <a:ext uri="{FF2B5EF4-FFF2-40B4-BE49-F238E27FC236}">
              <a16:creationId xmlns="" xmlns:a16="http://schemas.microsoft.com/office/drawing/2014/main" id="{46596157-DF2F-44DB-ACC3-732FDD8F6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5" name="Picture 1">
          <a:extLst>
            <a:ext uri="{FF2B5EF4-FFF2-40B4-BE49-F238E27FC236}">
              <a16:creationId xmlns="" xmlns:a16="http://schemas.microsoft.com/office/drawing/2014/main" id="{0BC863E6-D43A-4012-8E6E-5DE94049B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6" name="Picture 1">
          <a:extLst>
            <a:ext uri="{FF2B5EF4-FFF2-40B4-BE49-F238E27FC236}">
              <a16:creationId xmlns="" xmlns:a16="http://schemas.microsoft.com/office/drawing/2014/main" id="{4EECF575-1738-42B2-9E27-7A643FD85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7" name="Picture 1">
          <a:extLst>
            <a:ext uri="{FF2B5EF4-FFF2-40B4-BE49-F238E27FC236}">
              <a16:creationId xmlns="" xmlns:a16="http://schemas.microsoft.com/office/drawing/2014/main" id="{F44BD6FB-BBE1-4388-BD8F-1DD726E7C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8" name="Picture 1">
          <a:extLst>
            <a:ext uri="{FF2B5EF4-FFF2-40B4-BE49-F238E27FC236}">
              <a16:creationId xmlns="" xmlns:a16="http://schemas.microsoft.com/office/drawing/2014/main" id="{BC64104A-FDD1-4268-BEFA-3924C2420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49" name="Picture 1">
          <a:extLst>
            <a:ext uri="{FF2B5EF4-FFF2-40B4-BE49-F238E27FC236}">
              <a16:creationId xmlns="" xmlns:a16="http://schemas.microsoft.com/office/drawing/2014/main" id="{C4B45EC1-A83F-454D-AA46-43DD0D152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0" name="Picture 1">
          <a:extLst>
            <a:ext uri="{FF2B5EF4-FFF2-40B4-BE49-F238E27FC236}">
              <a16:creationId xmlns="" xmlns:a16="http://schemas.microsoft.com/office/drawing/2014/main" id="{006FAB2C-E9A1-47C5-BFD8-A34F523C2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1" name="Picture 1">
          <a:extLst>
            <a:ext uri="{FF2B5EF4-FFF2-40B4-BE49-F238E27FC236}">
              <a16:creationId xmlns="" xmlns:a16="http://schemas.microsoft.com/office/drawing/2014/main" id="{4F369D79-763E-40D5-ADE4-D4F8A9A3C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2" name="Picture 1">
          <a:extLst>
            <a:ext uri="{FF2B5EF4-FFF2-40B4-BE49-F238E27FC236}">
              <a16:creationId xmlns="" xmlns:a16="http://schemas.microsoft.com/office/drawing/2014/main" id="{829E7797-E601-430A-A092-F81C005C0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3" name="Picture 1">
          <a:extLst>
            <a:ext uri="{FF2B5EF4-FFF2-40B4-BE49-F238E27FC236}">
              <a16:creationId xmlns="" xmlns:a16="http://schemas.microsoft.com/office/drawing/2014/main" id="{280A29C6-8814-427A-8CE2-16CBB1BE8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4" name="Picture 1">
          <a:extLst>
            <a:ext uri="{FF2B5EF4-FFF2-40B4-BE49-F238E27FC236}">
              <a16:creationId xmlns="" xmlns:a16="http://schemas.microsoft.com/office/drawing/2014/main" id="{486E4FF6-2E6F-4702-86EA-7D1944455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5" name="Picture 1">
          <a:extLst>
            <a:ext uri="{FF2B5EF4-FFF2-40B4-BE49-F238E27FC236}">
              <a16:creationId xmlns="" xmlns:a16="http://schemas.microsoft.com/office/drawing/2014/main" id="{AC1B4C20-611D-48C9-A813-99D20B14A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6" name="Picture 1">
          <a:extLst>
            <a:ext uri="{FF2B5EF4-FFF2-40B4-BE49-F238E27FC236}">
              <a16:creationId xmlns="" xmlns:a16="http://schemas.microsoft.com/office/drawing/2014/main" id="{6276FB1D-4749-4F47-8C63-A8804EAEB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7" name="Picture 1">
          <a:extLst>
            <a:ext uri="{FF2B5EF4-FFF2-40B4-BE49-F238E27FC236}">
              <a16:creationId xmlns="" xmlns:a16="http://schemas.microsoft.com/office/drawing/2014/main" id="{49E635EC-BE93-4669-8920-0D6186D56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8" name="Picture 1">
          <a:extLst>
            <a:ext uri="{FF2B5EF4-FFF2-40B4-BE49-F238E27FC236}">
              <a16:creationId xmlns="" xmlns:a16="http://schemas.microsoft.com/office/drawing/2014/main" id="{B9823B00-2684-4A0A-BDF5-C34E22AAE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59" name="Picture 1">
          <a:extLst>
            <a:ext uri="{FF2B5EF4-FFF2-40B4-BE49-F238E27FC236}">
              <a16:creationId xmlns="" xmlns:a16="http://schemas.microsoft.com/office/drawing/2014/main" id="{C218D754-A53A-4992-A83C-96F9ACE08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0" name="Picture 1">
          <a:extLst>
            <a:ext uri="{FF2B5EF4-FFF2-40B4-BE49-F238E27FC236}">
              <a16:creationId xmlns="" xmlns:a16="http://schemas.microsoft.com/office/drawing/2014/main" id="{200D1C4D-E887-434F-99D1-C43F4E3C3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1" name="Picture 1">
          <a:extLst>
            <a:ext uri="{FF2B5EF4-FFF2-40B4-BE49-F238E27FC236}">
              <a16:creationId xmlns="" xmlns:a16="http://schemas.microsoft.com/office/drawing/2014/main" id="{5D0D9D9C-D8F2-4165-92D5-2E6742C4C0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2" name="Picture 1">
          <a:extLst>
            <a:ext uri="{FF2B5EF4-FFF2-40B4-BE49-F238E27FC236}">
              <a16:creationId xmlns="" xmlns:a16="http://schemas.microsoft.com/office/drawing/2014/main" id="{683EE0F2-9B37-4BC3-8816-DA675EC46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3" name="Picture 1">
          <a:extLst>
            <a:ext uri="{FF2B5EF4-FFF2-40B4-BE49-F238E27FC236}">
              <a16:creationId xmlns="" xmlns:a16="http://schemas.microsoft.com/office/drawing/2014/main" id="{1B087296-3BB2-4D83-9F07-FEFE49802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4" name="Picture 1">
          <a:extLst>
            <a:ext uri="{FF2B5EF4-FFF2-40B4-BE49-F238E27FC236}">
              <a16:creationId xmlns="" xmlns:a16="http://schemas.microsoft.com/office/drawing/2014/main" id="{F21E2169-B2E0-4381-85B4-D9E778D18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5" name="Picture 1">
          <a:extLst>
            <a:ext uri="{FF2B5EF4-FFF2-40B4-BE49-F238E27FC236}">
              <a16:creationId xmlns="" xmlns:a16="http://schemas.microsoft.com/office/drawing/2014/main" id="{393301F5-673E-45FC-8460-C1AA8CD27E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6" name="Picture 1">
          <a:extLst>
            <a:ext uri="{FF2B5EF4-FFF2-40B4-BE49-F238E27FC236}">
              <a16:creationId xmlns="" xmlns:a16="http://schemas.microsoft.com/office/drawing/2014/main" id="{CABEBCB4-02E7-44BB-B0E5-6C3425AFF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7" name="Picture 1">
          <a:extLst>
            <a:ext uri="{FF2B5EF4-FFF2-40B4-BE49-F238E27FC236}">
              <a16:creationId xmlns="" xmlns:a16="http://schemas.microsoft.com/office/drawing/2014/main" id="{F9284E38-D0A4-41BA-9BFD-8650A1045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8" name="Picture 1">
          <a:extLst>
            <a:ext uri="{FF2B5EF4-FFF2-40B4-BE49-F238E27FC236}">
              <a16:creationId xmlns="" xmlns:a16="http://schemas.microsoft.com/office/drawing/2014/main" id="{3AD3D8BB-5705-4BA4-BC2F-CD3E9A070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69" name="Picture 1">
          <a:extLst>
            <a:ext uri="{FF2B5EF4-FFF2-40B4-BE49-F238E27FC236}">
              <a16:creationId xmlns="" xmlns:a16="http://schemas.microsoft.com/office/drawing/2014/main" id="{42E829F9-22D8-42FB-A3E5-09FA4DA88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0" name="Picture 1">
          <a:extLst>
            <a:ext uri="{FF2B5EF4-FFF2-40B4-BE49-F238E27FC236}">
              <a16:creationId xmlns="" xmlns:a16="http://schemas.microsoft.com/office/drawing/2014/main" id="{F8F4BCA5-1C87-4DA6-B5BD-AC379CF3C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1" name="Picture 1">
          <a:extLst>
            <a:ext uri="{FF2B5EF4-FFF2-40B4-BE49-F238E27FC236}">
              <a16:creationId xmlns="" xmlns:a16="http://schemas.microsoft.com/office/drawing/2014/main" id="{228EFB33-5524-454F-97BD-7882C5AE3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2" name="Picture 1">
          <a:extLst>
            <a:ext uri="{FF2B5EF4-FFF2-40B4-BE49-F238E27FC236}">
              <a16:creationId xmlns="" xmlns:a16="http://schemas.microsoft.com/office/drawing/2014/main" id="{B0897D67-CCD2-4BE2-8ED8-1D96A4065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3" name="Picture 1">
          <a:extLst>
            <a:ext uri="{FF2B5EF4-FFF2-40B4-BE49-F238E27FC236}">
              <a16:creationId xmlns="" xmlns:a16="http://schemas.microsoft.com/office/drawing/2014/main" id="{6A31B7F5-3F7D-4D72-AA4F-CCE5951A8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4" name="Picture 1">
          <a:extLst>
            <a:ext uri="{FF2B5EF4-FFF2-40B4-BE49-F238E27FC236}">
              <a16:creationId xmlns="" xmlns:a16="http://schemas.microsoft.com/office/drawing/2014/main" id="{43A80FE5-41C0-47C5-9D7E-989D8F151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5" name="Picture 1">
          <a:extLst>
            <a:ext uri="{FF2B5EF4-FFF2-40B4-BE49-F238E27FC236}">
              <a16:creationId xmlns="" xmlns:a16="http://schemas.microsoft.com/office/drawing/2014/main" id="{A9108FBB-9EF4-4717-AAF7-C9B6E99D7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6" name="Picture 1">
          <a:extLst>
            <a:ext uri="{FF2B5EF4-FFF2-40B4-BE49-F238E27FC236}">
              <a16:creationId xmlns="" xmlns:a16="http://schemas.microsoft.com/office/drawing/2014/main" id="{14A041A3-F801-4953-8EB3-C28287BBC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7" name="Picture 1">
          <a:extLst>
            <a:ext uri="{FF2B5EF4-FFF2-40B4-BE49-F238E27FC236}">
              <a16:creationId xmlns="" xmlns:a16="http://schemas.microsoft.com/office/drawing/2014/main" id="{FADFD054-BF97-4112-93D9-42360D07A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8" name="Picture 1">
          <a:extLst>
            <a:ext uri="{FF2B5EF4-FFF2-40B4-BE49-F238E27FC236}">
              <a16:creationId xmlns="" xmlns:a16="http://schemas.microsoft.com/office/drawing/2014/main" id="{74F1C227-11FE-4069-9213-5D6D7B0F1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79" name="Picture 1">
          <a:extLst>
            <a:ext uri="{FF2B5EF4-FFF2-40B4-BE49-F238E27FC236}">
              <a16:creationId xmlns="" xmlns:a16="http://schemas.microsoft.com/office/drawing/2014/main" id="{C2A783A6-DD86-4E90-B6B0-5991F91E6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0" name="Picture 1">
          <a:extLst>
            <a:ext uri="{FF2B5EF4-FFF2-40B4-BE49-F238E27FC236}">
              <a16:creationId xmlns="" xmlns:a16="http://schemas.microsoft.com/office/drawing/2014/main" id="{93ACC37D-7745-4C42-BB4F-E1BA2911A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1" name="Picture 1">
          <a:extLst>
            <a:ext uri="{FF2B5EF4-FFF2-40B4-BE49-F238E27FC236}">
              <a16:creationId xmlns="" xmlns:a16="http://schemas.microsoft.com/office/drawing/2014/main" id="{AF9019E0-F567-40DE-8741-56D54C1C7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2" name="Picture 1">
          <a:extLst>
            <a:ext uri="{FF2B5EF4-FFF2-40B4-BE49-F238E27FC236}">
              <a16:creationId xmlns="" xmlns:a16="http://schemas.microsoft.com/office/drawing/2014/main" id="{0D5AA764-2FCD-4B4E-B260-6F30E1B31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3" name="Picture 1">
          <a:extLst>
            <a:ext uri="{FF2B5EF4-FFF2-40B4-BE49-F238E27FC236}">
              <a16:creationId xmlns="" xmlns:a16="http://schemas.microsoft.com/office/drawing/2014/main" id="{17475FDA-F5C6-4F11-B200-C7D036865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4" name="Picture 1">
          <a:extLst>
            <a:ext uri="{FF2B5EF4-FFF2-40B4-BE49-F238E27FC236}">
              <a16:creationId xmlns="" xmlns:a16="http://schemas.microsoft.com/office/drawing/2014/main" id="{E7C1AB37-CB7D-42E7-8874-AEAAB3E5E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5" name="Picture 1">
          <a:extLst>
            <a:ext uri="{FF2B5EF4-FFF2-40B4-BE49-F238E27FC236}">
              <a16:creationId xmlns="" xmlns:a16="http://schemas.microsoft.com/office/drawing/2014/main" id="{2CA9FC22-6560-4C70-B5D4-8BCD07967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6" name="Picture 1">
          <a:extLst>
            <a:ext uri="{FF2B5EF4-FFF2-40B4-BE49-F238E27FC236}">
              <a16:creationId xmlns="" xmlns:a16="http://schemas.microsoft.com/office/drawing/2014/main" id="{49288FEA-C16A-4541-8666-065379019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7" name="Picture 1">
          <a:extLst>
            <a:ext uri="{FF2B5EF4-FFF2-40B4-BE49-F238E27FC236}">
              <a16:creationId xmlns="" xmlns:a16="http://schemas.microsoft.com/office/drawing/2014/main" id="{8C02FED9-36C9-486E-9FCB-6ECF7AAE8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8" name="Picture 1">
          <a:extLst>
            <a:ext uri="{FF2B5EF4-FFF2-40B4-BE49-F238E27FC236}">
              <a16:creationId xmlns="" xmlns:a16="http://schemas.microsoft.com/office/drawing/2014/main" id="{B880CEFF-6C5C-4D86-89D6-C2EA67688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89" name="Picture 1">
          <a:extLst>
            <a:ext uri="{FF2B5EF4-FFF2-40B4-BE49-F238E27FC236}">
              <a16:creationId xmlns="" xmlns:a16="http://schemas.microsoft.com/office/drawing/2014/main" id="{9017F45E-6778-42ED-97F0-F5F68C171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90" name="Picture 1">
          <a:extLst>
            <a:ext uri="{FF2B5EF4-FFF2-40B4-BE49-F238E27FC236}">
              <a16:creationId xmlns="" xmlns:a16="http://schemas.microsoft.com/office/drawing/2014/main" id="{134338D5-B18C-45EC-B0D7-3CB7D7A93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91" name="Picture 1">
          <a:extLst>
            <a:ext uri="{FF2B5EF4-FFF2-40B4-BE49-F238E27FC236}">
              <a16:creationId xmlns="" xmlns:a16="http://schemas.microsoft.com/office/drawing/2014/main" id="{F912A516-85A1-4EEF-8FCD-40255615C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92" name="Picture 1">
          <a:extLst>
            <a:ext uri="{FF2B5EF4-FFF2-40B4-BE49-F238E27FC236}">
              <a16:creationId xmlns="" xmlns:a16="http://schemas.microsoft.com/office/drawing/2014/main" id="{01D0746F-8B0C-4A1E-8FF4-8D47F6909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493" name="Picture 1">
          <a:extLst>
            <a:ext uri="{FF2B5EF4-FFF2-40B4-BE49-F238E27FC236}">
              <a16:creationId xmlns="" xmlns:a16="http://schemas.microsoft.com/office/drawing/2014/main" id="{B0C34439-B23A-446F-B1F7-86B6E7AF1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494" name="Picture 1">
          <a:extLst>
            <a:ext uri="{FF2B5EF4-FFF2-40B4-BE49-F238E27FC236}">
              <a16:creationId xmlns="" xmlns:a16="http://schemas.microsoft.com/office/drawing/2014/main" id="{3838D07E-2CB6-4880-9B75-B32A59CA8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495" name="Picture 1">
          <a:extLst>
            <a:ext uri="{FF2B5EF4-FFF2-40B4-BE49-F238E27FC236}">
              <a16:creationId xmlns="" xmlns:a16="http://schemas.microsoft.com/office/drawing/2014/main" id="{6E049DF1-A8AE-4CE0-B148-5639E50E3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496" name="Picture 1">
          <a:extLst>
            <a:ext uri="{FF2B5EF4-FFF2-40B4-BE49-F238E27FC236}">
              <a16:creationId xmlns="" xmlns:a16="http://schemas.microsoft.com/office/drawing/2014/main" id="{585ACC86-92EA-483B-A6BF-C223D4068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497" name="Picture 1">
          <a:extLst>
            <a:ext uri="{FF2B5EF4-FFF2-40B4-BE49-F238E27FC236}">
              <a16:creationId xmlns="" xmlns:a16="http://schemas.microsoft.com/office/drawing/2014/main" id="{CAC89FF2-7471-436C-8B28-9FC37C906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498" name="Picture 1">
          <a:extLst>
            <a:ext uri="{FF2B5EF4-FFF2-40B4-BE49-F238E27FC236}">
              <a16:creationId xmlns="" xmlns:a16="http://schemas.microsoft.com/office/drawing/2014/main" id="{D5BA9306-4C8E-402A-A6D5-67A2AB1B8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499" name="Picture 1">
          <a:extLst>
            <a:ext uri="{FF2B5EF4-FFF2-40B4-BE49-F238E27FC236}">
              <a16:creationId xmlns="" xmlns:a16="http://schemas.microsoft.com/office/drawing/2014/main" id="{58B813D0-6CD5-4074-8206-99B253BFB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0" name="Picture 1">
          <a:extLst>
            <a:ext uri="{FF2B5EF4-FFF2-40B4-BE49-F238E27FC236}">
              <a16:creationId xmlns="" xmlns:a16="http://schemas.microsoft.com/office/drawing/2014/main" id="{2C3EB959-651A-4197-B12D-E4B3F302F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1" name="Picture 1">
          <a:extLst>
            <a:ext uri="{FF2B5EF4-FFF2-40B4-BE49-F238E27FC236}">
              <a16:creationId xmlns="" xmlns:a16="http://schemas.microsoft.com/office/drawing/2014/main" id="{6E7AEB2B-E688-4614-9906-CDA052E35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2" name="Picture 1">
          <a:extLst>
            <a:ext uri="{FF2B5EF4-FFF2-40B4-BE49-F238E27FC236}">
              <a16:creationId xmlns="" xmlns:a16="http://schemas.microsoft.com/office/drawing/2014/main" id="{C3084B6F-FE26-4E19-90D5-ECE3259AB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3" name="Picture 1">
          <a:extLst>
            <a:ext uri="{FF2B5EF4-FFF2-40B4-BE49-F238E27FC236}">
              <a16:creationId xmlns="" xmlns:a16="http://schemas.microsoft.com/office/drawing/2014/main" id="{84DF81AA-E546-4D61-84ED-68FFE6095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4" name="Picture 1">
          <a:extLst>
            <a:ext uri="{FF2B5EF4-FFF2-40B4-BE49-F238E27FC236}">
              <a16:creationId xmlns="" xmlns:a16="http://schemas.microsoft.com/office/drawing/2014/main" id="{09E4A95D-643B-4886-8FCF-8D18740EF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5" name="Picture 1">
          <a:extLst>
            <a:ext uri="{FF2B5EF4-FFF2-40B4-BE49-F238E27FC236}">
              <a16:creationId xmlns="" xmlns:a16="http://schemas.microsoft.com/office/drawing/2014/main" id="{03FD87C6-0B1E-460F-B77E-E4AD1A9F1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6" name="Picture 1">
          <a:extLst>
            <a:ext uri="{FF2B5EF4-FFF2-40B4-BE49-F238E27FC236}">
              <a16:creationId xmlns="" xmlns:a16="http://schemas.microsoft.com/office/drawing/2014/main" id="{C13DB78C-B8AC-4CC6-9DCF-12346B938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7" name="Picture 1">
          <a:extLst>
            <a:ext uri="{FF2B5EF4-FFF2-40B4-BE49-F238E27FC236}">
              <a16:creationId xmlns="" xmlns:a16="http://schemas.microsoft.com/office/drawing/2014/main" id="{6EDB5182-2239-432B-83D7-FD30E3DF4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8" name="Picture 1">
          <a:extLst>
            <a:ext uri="{FF2B5EF4-FFF2-40B4-BE49-F238E27FC236}">
              <a16:creationId xmlns="" xmlns:a16="http://schemas.microsoft.com/office/drawing/2014/main" id="{A8670660-5379-4DBD-907D-549799204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09" name="Picture 1">
          <a:extLst>
            <a:ext uri="{FF2B5EF4-FFF2-40B4-BE49-F238E27FC236}">
              <a16:creationId xmlns="" xmlns:a16="http://schemas.microsoft.com/office/drawing/2014/main" id="{8210AC08-8124-4D44-BFF5-1CE58BBF0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0" name="Picture 1">
          <a:extLst>
            <a:ext uri="{FF2B5EF4-FFF2-40B4-BE49-F238E27FC236}">
              <a16:creationId xmlns="" xmlns:a16="http://schemas.microsoft.com/office/drawing/2014/main" id="{008D8490-681B-4F7A-81AE-00C7ED19C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1" name="Picture 1">
          <a:extLst>
            <a:ext uri="{FF2B5EF4-FFF2-40B4-BE49-F238E27FC236}">
              <a16:creationId xmlns="" xmlns:a16="http://schemas.microsoft.com/office/drawing/2014/main" id="{032CB569-C62A-4FEB-BFE5-60AD20594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2" name="Picture 1">
          <a:extLst>
            <a:ext uri="{FF2B5EF4-FFF2-40B4-BE49-F238E27FC236}">
              <a16:creationId xmlns="" xmlns:a16="http://schemas.microsoft.com/office/drawing/2014/main" id="{8B8E1D9F-9815-456D-922F-76FE642027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3" name="Picture 1">
          <a:extLst>
            <a:ext uri="{FF2B5EF4-FFF2-40B4-BE49-F238E27FC236}">
              <a16:creationId xmlns="" xmlns:a16="http://schemas.microsoft.com/office/drawing/2014/main" id="{44476BB2-EDC0-4AE0-989E-B42A14A8A1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4" name="Picture 1">
          <a:extLst>
            <a:ext uri="{FF2B5EF4-FFF2-40B4-BE49-F238E27FC236}">
              <a16:creationId xmlns="" xmlns:a16="http://schemas.microsoft.com/office/drawing/2014/main" id="{0F12E4F1-3811-4E22-8713-2C4393096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5" name="Picture 1">
          <a:extLst>
            <a:ext uri="{FF2B5EF4-FFF2-40B4-BE49-F238E27FC236}">
              <a16:creationId xmlns="" xmlns:a16="http://schemas.microsoft.com/office/drawing/2014/main" id="{318692E1-FE25-4E1A-8C1F-78A5E5987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6" name="Picture 1">
          <a:extLst>
            <a:ext uri="{FF2B5EF4-FFF2-40B4-BE49-F238E27FC236}">
              <a16:creationId xmlns="" xmlns:a16="http://schemas.microsoft.com/office/drawing/2014/main" id="{C1087AFC-E43A-4211-8AFC-D1485C67E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517" name="Picture 1">
          <a:extLst>
            <a:ext uri="{FF2B5EF4-FFF2-40B4-BE49-F238E27FC236}">
              <a16:creationId xmlns="" xmlns:a16="http://schemas.microsoft.com/office/drawing/2014/main" id="{4400CB45-BA3A-45C8-9BA6-6378813E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118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18" name="Picture 1">
          <a:extLst>
            <a:ext uri="{FF2B5EF4-FFF2-40B4-BE49-F238E27FC236}">
              <a16:creationId xmlns="" xmlns:a16="http://schemas.microsoft.com/office/drawing/2014/main" id="{4DB99321-D769-4616-8D4E-377729D95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19" name="Picture 1">
          <a:extLst>
            <a:ext uri="{FF2B5EF4-FFF2-40B4-BE49-F238E27FC236}">
              <a16:creationId xmlns="" xmlns:a16="http://schemas.microsoft.com/office/drawing/2014/main" id="{39ED9E4B-68D6-4243-AE9F-087B77250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0" name="Picture 1">
          <a:extLst>
            <a:ext uri="{FF2B5EF4-FFF2-40B4-BE49-F238E27FC236}">
              <a16:creationId xmlns="" xmlns:a16="http://schemas.microsoft.com/office/drawing/2014/main" id="{C4FFEA02-B6E3-4D9A-BA55-17BCB4B81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1" name="Picture 1">
          <a:extLst>
            <a:ext uri="{FF2B5EF4-FFF2-40B4-BE49-F238E27FC236}">
              <a16:creationId xmlns="" xmlns:a16="http://schemas.microsoft.com/office/drawing/2014/main" id="{524C61D1-C8D1-47C1-AF1F-DD21D955A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2" name="Picture 1">
          <a:extLst>
            <a:ext uri="{FF2B5EF4-FFF2-40B4-BE49-F238E27FC236}">
              <a16:creationId xmlns="" xmlns:a16="http://schemas.microsoft.com/office/drawing/2014/main" id="{113B70BD-C1AE-4BE0-BBF3-6F6ED3ED9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3" name="Picture 1">
          <a:extLst>
            <a:ext uri="{FF2B5EF4-FFF2-40B4-BE49-F238E27FC236}">
              <a16:creationId xmlns="" xmlns:a16="http://schemas.microsoft.com/office/drawing/2014/main" id="{61B31803-DC57-40F5-A75B-93D9E70C0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4" name="Picture 1">
          <a:extLst>
            <a:ext uri="{FF2B5EF4-FFF2-40B4-BE49-F238E27FC236}">
              <a16:creationId xmlns="" xmlns:a16="http://schemas.microsoft.com/office/drawing/2014/main" id="{121E0F0A-1E17-431D-BCA4-A135BE18F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5" name="Picture 1">
          <a:extLst>
            <a:ext uri="{FF2B5EF4-FFF2-40B4-BE49-F238E27FC236}">
              <a16:creationId xmlns="" xmlns:a16="http://schemas.microsoft.com/office/drawing/2014/main" id="{0E53E6C3-8F12-42EE-866B-819E8B781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6" name="Picture 1">
          <a:extLst>
            <a:ext uri="{FF2B5EF4-FFF2-40B4-BE49-F238E27FC236}">
              <a16:creationId xmlns="" xmlns:a16="http://schemas.microsoft.com/office/drawing/2014/main" id="{318F91ED-18BE-49E0-A9DA-40D21CAAE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7" name="Picture 1">
          <a:extLst>
            <a:ext uri="{FF2B5EF4-FFF2-40B4-BE49-F238E27FC236}">
              <a16:creationId xmlns="" xmlns:a16="http://schemas.microsoft.com/office/drawing/2014/main" id="{7F5EB745-92BE-4EF5-AAE7-8C4C31D7E7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8" name="Picture 1">
          <a:extLst>
            <a:ext uri="{FF2B5EF4-FFF2-40B4-BE49-F238E27FC236}">
              <a16:creationId xmlns="" xmlns:a16="http://schemas.microsoft.com/office/drawing/2014/main" id="{AD6F922E-66AE-4E4C-B054-CEF2E3993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29" name="Picture 1">
          <a:extLst>
            <a:ext uri="{FF2B5EF4-FFF2-40B4-BE49-F238E27FC236}">
              <a16:creationId xmlns="" xmlns:a16="http://schemas.microsoft.com/office/drawing/2014/main" id="{AEA1645A-C52E-488F-A037-F100AC944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0" name="Picture 1">
          <a:extLst>
            <a:ext uri="{FF2B5EF4-FFF2-40B4-BE49-F238E27FC236}">
              <a16:creationId xmlns="" xmlns:a16="http://schemas.microsoft.com/office/drawing/2014/main" id="{2FA9DD94-7336-4A7E-BA55-624148A4F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1" name="Picture 1">
          <a:extLst>
            <a:ext uri="{FF2B5EF4-FFF2-40B4-BE49-F238E27FC236}">
              <a16:creationId xmlns="" xmlns:a16="http://schemas.microsoft.com/office/drawing/2014/main" id="{EB9613CF-4FAF-4960-A6F4-065DC5039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2" name="Picture 1">
          <a:extLst>
            <a:ext uri="{FF2B5EF4-FFF2-40B4-BE49-F238E27FC236}">
              <a16:creationId xmlns="" xmlns:a16="http://schemas.microsoft.com/office/drawing/2014/main" id="{D93B9DE5-48CC-41F7-94FE-7CB1FD51C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3" name="Picture 1">
          <a:extLst>
            <a:ext uri="{FF2B5EF4-FFF2-40B4-BE49-F238E27FC236}">
              <a16:creationId xmlns="" xmlns:a16="http://schemas.microsoft.com/office/drawing/2014/main" id="{CA991976-179C-469C-AFFE-48939CEDC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4" name="Picture 1">
          <a:extLst>
            <a:ext uri="{FF2B5EF4-FFF2-40B4-BE49-F238E27FC236}">
              <a16:creationId xmlns="" xmlns:a16="http://schemas.microsoft.com/office/drawing/2014/main" id="{1B6C91F6-9CA6-418A-B9EF-4040B7348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5" name="Picture 1">
          <a:extLst>
            <a:ext uri="{FF2B5EF4-FFF2-40B4-BE49-F238E27FC236}">
              <a16:creationId xmlns="" xmlns:a16="http://schemas.microsoft.com/office/drawing/2014/main" id="{6801A10E-1F0F-4D53-AF1E-6ABA368EB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6" name="Picture 1">
          <a:extLst>
            <a:ext uri="{FF2B5EF4-FFF2-40B4-BE49-F238E27FC236}">
              <a16:creationId xmlns="" xmlns:a16="http://schemas.microsoft.com/office/drawing/2014/main" id="{95F37BC2-6FF4-4166-9562-76716D802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7" name="Picture 1">
          <a:extLst>
            <a:ext uri="{FF2B5EF4-FFF2-40B4-BE49-F238E27FC236}">
              <a16:creationId xmlns="" xmlns:a16="http://schemas.microsoft.com/office/drawing/2014/main" id="{9D744186-CF33-44D6-AF3E-BF27F4A3B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8" name="Picture 1">
          <a:extLst>
            <a:ext uri="{FF2B5EF4-FFF2-40B4-BE49-F238E27FC236}">
              <a16:creationId xmlns="" xmlns:a16="http://schemas.microsoft.com/office/drawing/2014/main" id="{B20D88D0-9C90-42D0-A3AF-4B3B906A6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39" name="Picture 1">
          <a:extLst>
            <a:ext uri="{FF2B5EF4-FFF2-40B4-BE49-F238E27FC236}">
              <a16:creationId xmlns="" xmlns:a16="http://schemas.microsoft.com/office/drawing/2014/main" id="{727BB0F7-BAD9-47E3-AFCE-68FA39E8D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0" name="Picture 1">
          <a:extLst>
            <a:ext uri="{FF2B5EF4-FFF2-40B4-BE49-F238E27FC236}">
              <a16:creationId xmlns="" xmlns:a16="http://schemas.microsoft.com/office/drawing/2014/main" id="{392A79CD-77EE-4D14-8085-A2D016F96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1" name="Picture 1">
          <a:extLst>
            <a:ext uri="{FF2B5EF4-FFF2-40B4-BE49-F238E27FC236}">
              <a16:creationId xmlns="" xmlns:a16="http://schemas.microsoft.com/office/drawing/2014/main" id="{1672AA4D-0454-4133-B9EB-493457EB2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8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2" name="Picture 1">
          <a:extLst>
            <a:ext uri="{FF2B5EF4-FFF2-40B4-BE49-F238E27FC236}">
              <a16:creationId xmlns="" xmlns:a16="http://schemas.microsoft.com/office/drawing/2014/main" id="{BC1F64AF-89D5-42BE-8151-47EB3F971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3" name="Picture 1">
          <a:extLst>
            <a:ext uri="{FF2B5EF4-FFF2-40B4-BE49-F238E27FC236}">
              <a16:creationId xmlns="" xmlns:a16="http://schemas.microsoft.com/office/drawing/2014/main" id="{84D9DD97-105A-4B71-8F9B-9DB4F13D5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4" name="Picture 1">
          <a:extLst>
            <a:ext uri="{FF2B5EF4-FFF2-40B4-BE49-F238E27FC236}">
              <a16:creationId xmlns="" xmlns:a16="http://schemas.microsoft.com/office/drawing/2014/main" id="{69F6CEFA-D6F7-493E-81F5-8CE29528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5" name="Picture 1">
          <a:extLst>
            <a:ext uri="{FF2B5EF4-FFF2-40B4-BE49-F238E27FC236}">
              <a16:creationId xmlns="" xmlns:a16="http://schemas.microsoft.com/office/drawing/2014/main" id="{FAEFAF9C-1F97-4FB8-9579-064EA8E2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6" name="Picture 1">
          <a:extLst>
            <a:ext uri="{FF2B5EF4-FFF2-40B4-BE49-F238E27FC236}">
              <a16:creationId xmlns="" xmlns:a16="http://schemas.microsoft.com/office/drawing/2014/main" id="{D8F3ED9C-3E2F-45E8-B27F-D263E09E3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7" name="Picture 1">
          <a:extLst>
            <a:ext uri="{FF2B5EF4-FFF2-40B4-BE49-F238E27FC236}">
              <a16:creationId xmlns="" xmlns:a16="http://schemas.microsoft.com/office/drawing/2014/main" id="{1FB2A735-4A2E-4816-AA44-82727D123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8" name="Picture 1">
          <a:extLst>
            <a:ext uri="{FF2B5EF4-FFF2-40B4-BE49-F238E27FC236}">
              <a16:creationId xmlns="" xmlns:a16="http://schemas.microsoft.com/office/drawing/2014/main" id="{CF3AC935-2539-499D-ADE4-6BB07D0A7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49" name="Picture 1">
          <a:extLst>
            <a:ext uri="{FF2B5EF4-FFF2-40B4-BE49-F238E27FC236}">
              <a16:creationId xmlns="" xmlns:a16="http://schemas.microsoft.com/office/drawing/2014/main" id="{0B482111-99F1-4556-A5B0-033A91EFA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0" name="Picture 1">
          <a:extLst>
            <a:ext uri="{FF2B5EF4-FFF2-40B4-BE49-F238E27FC236}">
              <a16:creationId xmlns="" xmlns:a16="http://schemas.microsoft.com/office/drawing/2014/main" id="{42AC34B5-DEF5-4BCA-B541-ECF5B4A22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1" name="Picture 1">
          <a:extLst>
            <a:ext uri="{FF2B5EF4-FFF2-40B4-BE49-F238E27FC236}">
              <a16:creationId xmlns="" xmlns:a16="http://schemas.microsoft.com/office/drawing/2014/main" id="{767F2F8B-5F52-49B1-B785-C97630030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2" name="Picture 1">
          <a:extLst>
            <a:ext uri="{FF2B5EF4-FFF2-40B4-BE49-F238E27FC236}">
              <a16:creationId xmlns="" xmlns:a16="http://schemas.microsoft.com/office/drawing/2014/main" id="{B3D1919F-6FB5-4812-8F52-D4649FCE7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3" name="Picture 1">
          <a:extLst>
            <a:ext uri="{FF2B5EF4-FFF2-40B4-BE49-F238E27FC236}">
              <a16:creationId xmlns="" xmlns:a16="http://schemas.microsoft.com/office/drawing/2014/main" id="{AB9CBE59-99C8-4026-99C6-30A1FF978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4" name="Picture 1">
          <a:extLst>
            <a:ext uri="{FF2B5EF4-FFF2-40B4-BE49-F238E27FC236}">
              <a16:creationId xmlns="" xmlns:a16="http://schemas.microsoft.com/office/drawing/2014/main" id="{1CA29EE6-07DB-4AB2-B008-EA36E4380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5" name="Picture 1">
          <a:extLst>
            <a:ext uri="{FF2B5EF4-FFF2-40B4-BE49-F238E27FC236}">
              <a16:creationId xmlns="" xmlns:a16="http://schemas.microsoft.com/office/drawing/2014/main" id="{A280A7BF-A18D-4F43-AD6B-8CB1E1895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6" name="Picture 1">
          <a:extLst>
            <a:ext uri="{FF2B5EF4-FFF2-40B4-BE49-F238E27FC236}">
              <a16:creationId xmlns="" xmlns:a16="http://schemas.microsoft.com/office/drawing/2014/main" id="{E72C22EB-F901-4FC4-AE43-357BEFD90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7" name="Picture 1">
          <a:extLst>
            <a:ext uri="{FF2B5EF4-FFF2-40B4-BE49-F238E27FC236}">
              <a16:creationId xmlns="" xmlns:a16="http://schemas.microsoft.com/office/drawing/2014/main" id="{7794D065-7CB1-4634-8FB4-E07A28CB7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8" name="Picture 1">
          <a:extLst>
            <a:ext uri="{FF2B5EF4-FFF2-40B4-BE49-F238E27FC236}">
              <a16:creationId xmlns="" xmlns:a16="http://schemas.microsoft.com/office/drawing/2014/main" id="{366DFD51-4548-4860-AC88-56FBE33F4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59" name="Picture 1">
          <a:extLst>
            <a:ext uri="{FF2B5EF4-FFF2-40B4-BE49-F238E27FC236}">
              <a16:creationId xmlns="" xmlns:a16="http://schemas.microsoft.com/office/drawing/2014/main" id="{3C2CF881-1425-44FB-AB16-574415CD7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60" name="Picture 1">
          <a:extLst>
            <a:ext uri="{FF2B5EF4-FFF2-40B4-BE49-F238E27FC236}">
              <a16:creationId xmlns="" xmlns:a16="http://schemas.microsoft.com/office/drawing/2014/main" id="{03EACF7D-BC57-42C8-9C20-7BDE7962D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61" name="Picture 1">
          <a:extLst>
            <a:ext uri="{FF2B5EF4-FFF2-40B4-BE49-F238E27FC236}">
              <a16:creationId xmlns="" xmlns:a16="http://schemas.microsoft.com/office/drawing/2014/main" id="{44E9205A-EADA-47C5-A2B3-C6FC38714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62" name="Picture 1">
          <a:extLst>
            <a:ext uri="{FF2B5EF4-FFF2-40B4-BE49-F238E27FC236}">
              <a16:creationId xmlns="" xmlns:a16="http://schemas.microsoft.com/office/drawing/2014/main" id="{6B7F0F23-C8A5-4BBD-90AE-770141004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63" name="Picture 1">
          <a:extLst>
            <a:ext uri="{FF2B5EF4-FFF2-40B4-BE49-F238E27FC236}">
              <a16:creationId xmlns="" xmlns:a16="http://schemas.microsoft.com/office/drawing/2014/main" id="{FEC47C2E-FA70-4C3C-9C89-AE0B8A0CC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64" name="Picture 1">
          <a:extLst>
            <a:ext uri="{FF2B5EF4-FFF2-40B4-BE49-F238E27FC236}">
              <a16:creationId xmlns="" xmlns:a16="http://schemas.microsoft.com/office/drawing/2014/main" id="{00AF3DA4-6232-4CD2-943F-DC19E18F8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565" name="Picture 1">
          <a:extLst>
            <a:ext uri="{FF2B5EF4-FFF2-40B4-BE49-F238E27FC236}">
              <a16:creationId xmlns="" xmlns:a16="http://schemas.microsoft.com/office/drawing/2014/main" id="{246A96B1-15D4-4F77-A2E9-B8AF4653F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978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66" name="Picture 1">
          <a:extLst>
            <a:ext uri="{FF2B5EF4-FFF2-40B4-BE49-F238E27FC236}">
              <a16:creationId xmlns="" xmlns:a16="http://schemas.microsoft.com/office/drawing/2014/main" id="{10E6D9EB-D5E9-413F-9221-1AA456AFE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67" name="Picture 1">
          <a:extLst>
            <a:ext uri="{FF2B5EF4-FFF2-40B4-BE49-F238E27FC236}">
              <a16:creationId xmlns="" xmlns:a16="http://schemas.microsoft.com/office/drawing/2014/main" id="{80DD1CB3-8240-440B-B8E2-706A227C9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68" name="Picture 1">
          <a:extLst>
            <a:ext uri="{FF2B5EF4-FFF2-40B4-BE49-F238E27FC236}">
              <a16:creationId xmlns="" xmlns:a16="http://schemas.microsoft.com/office/drawing/2014/main" id="{B4A3118A-319D-4946-A17F-B87B5B7EA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69" name="Picture 1">
          <a:extLst>
            <a:ext uri="{FF2B5EF4-FFF2-40B4-BE49-F238E27FC236}">
              <a16:creationId xmlns="" xmlns:a16="http://schemas.microsoft.com/office/drawing/2014/main" id="{4D42D4E7-6290-4793-AD2C-8A3F2B618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0" name="Picture 1">
          <a:extLst>
            <a:ext uri="{FF2B5EF4-FFF2-40B4-BE49-F238E27FC236}">
              <a16:creationId xmlns="" xmlns:a16="http://schemas.microsoft.com/office/drawing/2014/main" id="{1F1AB021-D0EC-4D7B-85FC-2A906D944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1" name="Picture 1">
          <a:extLst>
            <a:ext uri="{FF2B5EF4-FFF2-40B4-BE49-F238E27FC236}">
              <a16:creationId xmlns="" xmlns:a16="http://schemas.microsoft.com/office/drawing/2014/main" id="{31A30A01-22BD-4605-81F7-779892E87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2" name="Picture 1">
          <a:extLst>
            <a:ext uri="{FF2B5EF4-FFF2-40B4-BE49-F238E27FC236}">
              <a16:creationId xmlns="" xmlns:a16="http://schemas.microsoft.com/office/drawing/2014/main" id="{209943D8-E751-4598-BCC3-F23A98F97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3" name="Picture 1">
          <a:extLst>
            <a:ext uri="{FF2B5EF4-FFF2-40B4-BE49-F238E27FC236}">
              <a16:creationId xmlns="" xmlns:a16="http://schemas.microsoft.com/office/drawing/2014/main" id="{B1BE133E-9067-4A56-A53F-DB750B318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4" name="Picture 1">
          <a:extLst>
            <a:ext uri="{FF2B5EF4-FFF2-40B4-BE49-F238E27FC236}">
              <a16:creationId xmlns="" xmlns:a16="http://schemas.microsoft.com/office/drawing/2014/main" id="{53B80989-DE36-43A2-9102-F20156237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5" name="Picture 1">
          <a:extLst>
            <a:ext uri="{FF2B5EF4-FFF2-40B4-BE49-F238E27FC236}">
              <a16:creationId xmlns="" xmlns:a16="http://schemas.microsoft.com/office/drawing/2014/main" id="{BF9B0003-76AA-46D5-9B81-AD4274D75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6" name="Picture 1">
          <a:extLst>
            <a:ext uri="{FF2B5EF4-FFF2-40B4-BE49-F238E27FC236}">
              <a16:creationId xmlns="" xmlns:a16="http://schemas.microsoft.com/office/drawing/2014/main" id="{86A782AF-D8F5-4032-9430-509D3A7EA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133350</xdr:colOff>
      <xdr:row>202</xdr:row>
      <xdr:rowOff>123825</xdr:rowOff>
    </xdr:to>
    <xdr:pic>
      <xdr:nvPicPr>
        <xdr:cNvPr id="577" name="Picture 1">
          <a:extLst>
            <a:ext uri="{FF2B5EF4-FFF2-40B4-BE49-F238E27FC236}">
              <a16:creationId xmlns="" xmlns:a16="http://schemas.microsoft.com/office/drawing/2014/main" id="{D90C840D-B407-45A7-9A93-07A293B30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849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78" name="Picture 1">
          <a:extLst>
            <a:ext uri="{FF2B5EF4-FFF2-40B4-BE49-F238E27FC236}">
              <a16:creationId xmlns="" xmlns:a16="http://schemas.microsoft.com/office/drawing/2014/main" id="{66D4D932-137D-4853-88E3-A3C849949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79" name="Picture 1">
          <a:extLst>
            <a:ext uri="{FF2B5EF4-FFF2-40B4-BE49-F238E27FC236}">
              <a16:creationId xmlns="" xmlns:a16="http://schemas.microsoft.com/office/drawing/2014/main" id="{250B115E-3851-4506-A649-C6FC50E6A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0" name="Picture 1">
          <a:extLst>
            <a:ext uri="{FF2B5EF4-FFF2-40B4-BE49-F238E27FC236}">
              <a16:creationId xmlns="" xmlns:a16="http://schemas.microsoft.com/office/drawing/2014/main" id="{BF191FFD-D284-4510-954B-499F41858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1" name="Picture 1">
          <a:extLst>
            <a:ext uri="{FF2B5EF4-FFF2-40B4-BE49-F238E27FC236}">
              <a16:creationId xmlns="" xmlns:a16="http://schemas.microsoft.com/office/drawing/2014/main" id="{1F829671-596A-4432-871C-562FEC5A1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2" name="Picture 1">
          <a:extLst>
            <a:ext uri="{FF2B5EF4-FFF2-40B4-BE49-F238E27FC236}">
              <a16:creationId xmlns="" xmlns:a16="http://schemas.microsoft.com/office/drawing/2014/main" id="{A38913D7-FF28-4B8B-A5A5-0E22E6669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3" name="Picture 1">
          <a:extLst>
            <a:ext uri="{FF2B5EF4-FFF2-40B4-BE49-F238E27FC236}">
              <a16:creationId xmlns="" xmlns:a16="http://schemas.microsoft.com/office/drawing/2014/main" id="{0D0F10C5-0A76-42BA-81FF-0CB6F5DBA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4" name="Picture 1">
          <a:extLst>
            <a:ext uri="{FF2B5EF4-FFF2-40B4-BE49-F238E27FC236}">
              <a16:creationId xmlns="" xmlns:a16="http://schemas.microsoft.com/office/drawing/2014/main" id="{D0B7A624-4F71-4B42-9A1A-F99E7613F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5" name="Picture 1">
          <a:extLst>
            <a:ext uri="{FF2B5EF4-FFF2-40B4-BE49-F238E27FC236}">
              <a16:creationId xmlns="" xmlns:a16="http://schemas.microsoft.com/office/drawing/2014/main" id="{8AED7746-95B5-4F58-A571-2AC26EDB8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6" name="Picture 1">
          <a:extLst>
            <a:ext uri="{FF2B5EF4-FFF2-40B4-BE49-F238E27FC236}">
              <a16:creationId xmlns="" xmlns:a16="http://schemas.microsoft.com/office/drawing/2014/main" id="{5CA06DC8-3FE2-411B-B58D-F5E65128E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7" name="Picture 1">
          <a:extLst>
            <a:ext uri="{FF2B5EF4-FFF2-40B4-BE49-F238E27FC236}">
              <a16:creationId xmlns="" xmlns:a16="http://schemas.microsoft.com/office/drawing/2014/main" id="{2735D2F7-5A8C-4DC2-AD53-9BC4F652B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8" name="Picture 1">
          <a:extLst>
            <a:ext uri="{FF2B5EF4-FFF2-40B4-BE49-F238E27FC236}">
              <a16:creationId xmlns="" xmlns:a16="http://schemas.microsoft.com/office/drawing/2014/main" id="{E17289C1-49E0-4D15-B195-BFD08129F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89" name="Picture 1">
          <a:extLst>
            <a:ext uri="{FF2B5EF4-FFF2-40B4-BE49-F238E27FC236}">
              <a16:creationId xmlns="" xmlns:a16="http://schemas.microsoft.com/office/drawing/2014/main" id="{78F0E0EA-9219-4F22-9A2A-D8E319CBC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0" name="Picture 1">
          <a:extLst>
            <a:ext uri="{FF2B5EF4-FFF2-40B4-BE49-F238E27FC236}">
              <a16:creationId xmlns="" xmlns:a16="http://schemas.microsoft.com/office/drawing/2014/main" id="{FCDB316C-1E88-43BB-ACE3-F7FB7C922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1" name="Picture 1">
          <a:extLst>
            <a:ext uri="{FF2B5EF4-FFF2-40B4-BE49-F238E27FC236}">
              <a16:creationId xmlns="" xmlns:a16="http://schemas.microsoft.com/office/drawing/2014/main" id="{7F83B0B9-D2D5-4733-AAF0-E495C99D8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2" name="Picture 1">
          <a:extLst>
            <a:ext uri="{FF2B5EF4-FFF2-40B4-BE49-F238E27FC236}">
              <a16:creationId xmlns="" xmlns:a16="http://schemas.microsoft.com/office/drawing/2014/main" id="{7025148C-2AF0-409E-BFC4-3E771B001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3" name="Picture 1">
          <a:extLst>
            <a:ext uri="{FF2B5EF4-FFF2-40B4-BE49-F238E27FC236}">
              <a16:creationId xmlns="" xmlns:a16="http://schemas.microsoft.com/office/drawing/2014/main" id="{24123789-1042-4E62-A9EC-0EBEC4B1A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4" name="Picture 1">
          <a:extLst>
            <a:ext uri="{FF2B5EF4-FFF2-40B4-BE49-F238E27FC236}">
              <a16:creationId xmlns="" xmlns:a16="http://schemas.microsoft.com/office/drawing/2014/main" id="{8D2E9312-D456-4C64-9D55-AE93F22CF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5" name="Picture 1">
          <a:extLst>
            <a:ext uri="{FF2B5EF4-FFF2-40B4-BE49-F238E27FC236}">
              <a16:creationId xmlns="" xmlns:a16="http://schemas.microsoft.com/office/drawing/2014/main" id="{3F664054-C7F2-493B-92F3-2737E5A9F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6" name="Picture 1">
          <a:extLst>
            <a:ext uri="{FF2B5EF4-FFF2-40B4-BE49-F238E27FC236}">
              <a16:creationId xmlns="" xmlns:a16="http://schemas.microsoft.com/office/drawing/2014/main" id="{EC715C4C-6F98-480A-8B10-EBD0F2086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7" name="Picture 1">
          <a:extLst>
            <a:ext uri="{FF2B5EF4-FFF2-40B4-BE49-F238E27FC236}">
              <a16:creationId xmlns="" xmlns:a16="http://schemas.microsoft.com/office/drawing/2014/main" id="{48E05F80-24A9-46AE-B7AE-2F86E3924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8" name="Picture 1">
          <a:extLst>
            <a:ext uri="{FF2B5EF4-FFF2-40B4-BE49-F238E27FC236}">
              <a16:creationId xmlns="" xmlns:a16="http://schemas.microsoft.com/office/drawing/2014/main" id="{93733030-6FAB-463B-ACF1-C4F45A5DBB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599" name="Picture 1">
          <a:extLst>
            <a:ext uri="{FF2B5EF4-FFF2-40B4-BE49-F238E27FC236}">
              <a16:creationId xmlns="" xmlns:a16="http://schemas.microsoft.com/office/drawing/2014/main" id="{8E9FE75E-2F1A-418E-BB22-621E63853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600" name="Picture 1">
          <a:extLst>
            <a:ext uri="{FF2B5EF4-FFF2-40B4-BE49-F238E27FC236}">
              <a16:creationId xmlns="" xmlns:a16="http://schemas.microsoft.com/office/drawing/2014/main" id="{65CE3F1D-500B-4B0A-82C5-146342C89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133350</xdr:colOff>
      <xdr:row>205</xdr:row>
      <xdr:rowOff>123825</xdr:rowOff>
    </xdr:to>
    <xdr:pic>
      <xdr:nvPicPr>
        <xdr:cNvPr id="601" name="Picture 1">
          <a:extLst>
            <a:ext uri="{FF2B5EF4-FFF2-40B4-BE49-F238E27FC236}">
              <a16:creationId xmlns="" xmlns:a16="http://schemas.microsoft.com/office/drawing/2014/main" id="{B988DC89-D1C6-410F-95CC-61A8DC1E4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898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2" name="Picture 1">
          <a:extLst>
            <a:ext uri="{FF2B5EF4-FFF2-40B4-BE49-F238E27FC236}">
              <a16:creationId xmlns="" xmlns:a16="http://schemas.microsoft.com/office/drawing/2014/main" id="{C8FDA6D3-6526-4A98-B5BE-9065A4FB5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3" name="Picture 1">
          <a:extLst>
            <a:ext uri="{FF2B5EF4-FFF2-40B4-BE49-F238E27FC236}">
              <a16:creationId xmlns="" xmlns:a16="http://schemas.microsoft.com/office/drawing/2014/main" id="{8B12B043-B0B2-4941-A4BB-224C8BA53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4" name="Picture 1">
          <a:extLst>
            <a:ext uri="{FF2B5EF4-FFF2-40B4-BE49-F238E27FC236}">
              <a16:creationId xmlns="" xmlns:a16="http://schemas.microsoft.com/office/drawing/2014/main" id="{53F89CA4-1C5C-4D41-85A1-4D0ECEB4B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5" name="Picture 1">
          <a:extLst>
            <a:ext uri="{FF2B5EF4-FFF2-40B4-BE49-F238E27FC236}">
              <a16:creationId xmlns="" xmlns:a16="http://schemas.microsoft.com/office/drawing/2014/main" id="{DA57B42E-7495-4C5B-B9F0-70B7DFCAA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6" name="Picture 1">
          <a:extLst>
            <a:ext uri="{FF2B5EF4-FFF2-40B4-BE49-F238E27FC236}">
              <a16:creationId xmlns="" xmlns:a16="http://schemas.microsoft.com/office/drawing/2014/main" id="{58635B37-C4A8-426A-849A-98AED54A4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7" name="Picture 1">
          <a:extLst>
            <a:ext uri="{FF2B5EF4-FFF2-40B4-BE49-F238E27FC236}">
              <a16:creationId xmlns="" xmlns:a16="http://schemas.microsoft.com/office/drawing/2014/main" id="{45D0C07A-FBA0-41EC-A8E6-044D9643C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8" name="Picture 1">
          <a:extLst>
            <a:ext uri="{FF2B5EF4-FFF2-40B4-BE49-F238E27FC236}">
              <a16:creationId xmlns="" xmlns:a16="http://schemas.microsoft.com/office/drawing/2014/main" id="{5AE929B0-CAC7-49CE-B01E-546B1BB1C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09" name="Picture 1">
          <a:extLst>
            <a:ext uri="{FF2B5EF4-FFF2-40B4-BE49-F238E27FC236}">
              <a16:creationId xmlns="" xmlns:a16="http://schemas.microsoft.com/office/drawing/2014/main" id="{89B797C8-283F-4F57-8411-A77771105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10" name="Picture 1">
          <a:extLst>
            <a:ext uri="{FF2B5EF4-FFF2-40B4-BE49-F238E27FC236}">
              <a16:creationId xmlns="" xmlns:a16="http://schemas.microsoft.com/office/drawing/2014/main" id="{71ECD34D-E8A2-439C-B63F-3248CD81C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11" name="Picture 1">
          <a:extLst>
            <a:ext uri="{FF2B5EF4-FFF2-40B4-BE49-F238E27FC236}">
              <a16:creationId xmlns="" xmlns:a16="http://schemas.microsoft.com/office/drawing/2014/main" id="{90CFFC4C-0C8C-4E3A-BD44-BD95B5182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12" name="Picture 1">
          <a:extLst>
            <a:ext uri="{FF2B5EF4-FFF2-40B4-BE49-F238E27FC236}">
              <a16:creationId xmlns="" xmlns:a16="http://schemas.microsoft.com/office/drawing/2014/main" id="{EAB4F085-0C6C-47A2-8C49-17893E3C1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133350</xdr:colOff>
      <xdr:row>208</xdr:row>
      <xdr:rowOff>123825</xdr:rowOff>
    </xdr:to>
    <xdr:pic>
      <xdr:nvPicPr>
        <xdr:cNvPr id="613" name="Picture 1">
          <a:extLst>
            <a:ext uri="{FF2B5EF4-FFF2-40B4-BE49-F238E27FC236}">
              <a16:creationId xmlns="" xmlns:a16="http://schemas.microsoft.com/office/drawing/2014/main" id="{4495BD1C-EDC9-4EF2-BCCD-4DB36456C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690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1"/>
  <sheetViews>
    <sheetView tabSelected="1" view="pageBreakPreview" topLeftCell="A169" zoomScaleSheetLayoutView="100" workbookViewId="0">
      <selection activeCell="B174" sqref="B174:B176"/>
    </sheetView>
  </sheetViews>
  <sheetFormatPr defaultColWidth="9.140625" defaultRowHeight="12.75" x14ac:dyDescent="0.2"/>
  <cols>
    <col min="1" max="1" width="8.28515625" style="5" customWidth="1"/>
    <col min="2" max="2" width="25.140625" style="5" customWidth="1"/>
    <col min="3" max="3" width="16" style="5" customWidth="1"/>
    <col min="4" max="4" width="9.28515625" style="5" customWidth="1"/>
    <col min="5" max="5" width="18.7109375" style="5" customWidth="1"/>
    <col min="6" max="6" width="18" style="36" customWidth="1"/>
    <col min="7" max="7" width="13.85546875" style="36" customWidth="1"/>
    <col min="8" max="8" width="13.28515625" style="36" customWidth="1"/>
    <col min="9" max="9" width="13.85546875" style="36" customWidth="1"/>
    <col min="10" max="10" width="20.85546875" style="5" customWidth="1"/>
    <col min="11" max="11" width="10.42578125" style="5" customWidth="1"/>
    <col min="12" max="12" width="9.140625" style="5" customWidth="1"/>
    <col min="13" max="13" width="10" style="5" customWidth="1"/>
    <col min="14" max="15" width="9.140625" style="5" customWidth="1"/>
    <col min="16" max="16384" width="9.140625" style="5"/>
  </cols>
  <sheetData>
    <row r="2" spans="1:15" x14ac:dyDescent="0.2">
      <c r="A2" s="137" t="s">
        <v>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2">
      <c r="A3" s="136" t="s">
        <v>14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x14ac:dyDescent="0.2">
      <c r="A4" s="136" t="s">
        <v>42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1:15" x14ac:dyDescent="0.2">
      <c r="A5" s="136" t="s">
        <v>55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7" spans="1:15" ht="17.25" customHeight="1" x14ac:dyDescent="0.2">
      <c r="A7" s="46" t="s">
        <v>0</v>
      </c>
      <c r="B7" s="46" t="s">
        <v>18</v>
      </c>
      <c r="C7" s="138" t="s">
        <v>19</v>
      </c>
      <c r="D7" s="139"/>
      <c r="E7" s="139"/>
      <c r="F7" s="139"/>
      <c r="G7" s="139"/>
      <c r="H7" s="139"/>
      <c r="I7" s="139"/>
      <c r="J7" s="75" t="s">
        <v>15</v>
      </c>
      <c r="K7" s="75"/>
      <c r="L7" s="75"/>
      <c r="M7" s="75"/>
      <c r="N7" s="75"/>
      <c r="O7" s="75"/>
    </row>
    <row r="8" spans="1:15" ht="17.25" customHeight="1" x14ac:dyDescent="0.2">
      <c r="A8" s="47"/>
      <c r="B8" s="47"/>
      <c r="C8" s="75" t="s">
        <v>3</v>
      </c>
      <c r="D8" s="75"/>
      <c r="E8" s="75" t="s">
        <v>2</v>
      </c>
      <c r="F8" s="140" t="s">
        <v>17</v>
      </c>
      <c r="G8" s="141"/>
      <c r="H8" s="141"/>
      <c r="I8" s="141"/>
      <c r="J8" s="75" t="s">
        <v>5</v>
      </c>
      <c r="K8" s="75" t="s">
        <v>6</v>
      </c>
      <c r="L8" s="138" t="s">
        <v>16</v>
      </c>
      <c r="M8" s="139"/>
      <c r="N8" s="139"/>
      <c r="O8" s="139"/>
    </row>
    <row r="9" spans="1:15" ht="12.75" customHeight="1" x14ac:dyDescent="0.2">
      <c r="A9" s="47"/>
      <c r="B9" s="47"/>
      <c r="C9" s="75"/>
      <c r="D9" s="75"/>
      <c r="E9" s="75"/>
      <c r="F9" s="75" t="s">
        <v>12</v>
      </c>
      <c r="G9" s="75"/>
      <c r="H9" s="75" t="s">
        <v>56</v>
      </c>
      <c r="I9" s="75"/>
      <c r="J9" s="75"/>
      <c r="K9" s="75"/>
      <c r="L9" s="75" t="s">
        <v>12</v>
      </c>
      <c r="M9" s="75"/>
      <c r="N9" s="75">
        <v>2021</v>
      </c>
      <c r="O9" s="75"/>
    </row>
    <row r="10" spans="1:15" ht="11.25" customHeight="1" x14ac:dyDescent="0.2">
      <c r="A10" s="47"/>
      <c r="B10" s="47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ht="14.25" customHeight="1" x14ac:dyDescent="0.2">
      <c r="A11" s="47"/>
      <c r="B11" s="4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ht="57.75" customHeight="1" x14ac:dyDescent="0.2">
      <c r="A12" s="48"/>
      <c r="B12" s="48"/>
      <c r="C12" s="20" t="s">
        <v>24</v>
      </c>
      <c r="D12" s="20" t="s">
        <v>1</v>
      </c>
      <c r="E12" s="75"/>
      <c r="F12" s="26" t="s">
        <v>4</v>
      </c>
      <c r="G12" s="26" t="s">
        <v>11</v>
      </c>
      <c r="H12" s="26" t="s">
        <v>4</v>
      </c>
      <c r="I12" s="26" t="s">
        <v>11</v>
      </c>
      <c r="J12" s="75"/>
      <c r="K12" s="75"/>
      <c r="L12" s="20" t="s">
        <v>4</v>
      </c>
      <c r="M12" s="20" t="s">
        <v>13</v>
      </c>
      <c r="N12" s="20" t="s">
        <v>4</v>
      </c>
      <c r="O12" s="20" t="s">
        <v>13</v>
      </c>
    </row>
    <row r="13" spans="1:15" x14ac:dyDescent="0.2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7">
        <v>6</v>
      </c>
      <c r="G13" s="27">
        <v>7</v>
      </c>
      <c r="H13" s="27">
        <v>8</v>
      </c>
      <c r="I13" s="27">
        <v>9</v>
      </c>
      <c r="J13" s="21">
        <v>20</v>
      </c>
      <c r="K13" s="21">
        <v>21</v>
      </c>
      <c r="L13" s="21">
        <v>22</v>
      </c>
      <c r="M13" s="21">
        <v>23</v>
      </c>
      <c r="N13" s="21">
        <v>24</v>
      </c>
      <c r="O13" s="21">
        <v>25</v>
      </c>
    </row>
    <row r="14" spans="1:15" s="14" customFormat="1" ht="12.75" customHeight="1" x14ac:dyDescent="0.2">
      <c r="A14" s="160" t="s">
        <v>57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</row>
    <row r="15" spans="1:15" s="14" customFormat="1" ht="27" customHeight="1" x14ac:dyDescent="0.2">
      <c r="A15" s="162" t="s">
        <v>58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</row>
    <row r="16" spans="1:15" s="14" customFormat="1" ht="29.25" customHeight="1" x14ac:dyDescent="0.2">
      <c r="A16" s="162" t="s">
        <v>59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</row>
    <row r="17" spans="1:15" ht="42" customHeight="1" x14ac:dyDescent="0.2">
      <c r="A17" s="100"/>
      <c r="B17" s="165" t="s">
        <v>60</v>
      </c>
      <c r="C17" s="165"/>
      <c r="D17" s="165"/>
      <c r="E17" s="25" t="s">
        <v>70</v>
      </c>
      <c r="F17" s="6">
        <f>H17</f>
        <v>2767345.6</v>
      </c>
      <c r="G17" s="6">
        <f t="shared" ref="F17:G22" si="0">I17</f>
        <v>2767345.6</v>
      </c>
      <c r="H17" s="4">
        <f t="shared" ref="H17:I17" si="1">H20</f>
        <v>2767345.6</v>
      </c>
      <c r="I17" s="4">
        <f t="shared" si="1"/>
        <v>2767345.6</v>
      </c>
      <c r="J17" s="75" t="s">
        <v>30</v>
      </c>
      <c r="K17" s="75" t="s">
        <v>30</v>
      </c>
      <c r="L17" s="75" t="s">
        <v>30</v>
      </c>
      <c r="M17" s="75" t="s">
        <v>30</v>
      </c>
      <c r="N17" s="75" t="s">
        <v>30</v>
      </c>
      <c r="O17" s="75" t="s">
        <v>30</v>
      </c>
    </row>
    <row r="18" spans="1:15" ht="76.5" x14ac:dyDescent="0.2">
      <c r="A18" s="100"/>
      <c r="B18" s="165"/>
      <c r="C18" s="165"/>
      <c r="D18" s="165"/>
      <c r="E18" s="25" t="s">
        <v>120</v>
      </c>
      <c r="F18" s="6">
        <f t="shared" si="0"/>
        <v>121820.37</v>
      </c>
      <c r="G18" s="6">
        <f t="shared" si="0"/>
        <v>121820.37</v>
      </c>
      <c r="H18" s="4">
        <f t="shared" ref="H18:I19" si="2">H21</f>
        <v>121820.37</v>
      </c>
      <c r="I18" s="4">
        <f t="shared" si="2"/>
        <v>121820.37</v>
      </c>
      <c r="J18" s="75"/>
      <c r="K18" s="75"/>
      <c r="L18" s="75"/>
      <c r="M18" s="75"/>
      <c r="N18" s="75"/>
      <c r="O18" s="75"/>
    </row>
    <row r="19" spans="1:15" ht="51" x14ac:dyDescent="0.2">
      <c r="A19" s="100"/>
      <c r="B19" s="165"/>
      <c r="C19" s="165"/>
      <c r="D19" s="165"/>
      <c r="E19" s="25" t="s">
        <v>121</v>
      </c>
      <c r="F19" s="6">
        <f t="shared" si="0"/>
        <v>2645525.23</v>
      </c>
      <c r="G19" s="6">
        <f t="shared" si="0"/>
        <v>2645525.23</v>
      </c>
      <c r="H19" s="4">
        <f>H22</f>
        <v>2645525.23</v>
      </c>
      <c r="I19" s="4">
        <f t="shared" si="2"/>
        <v>2645525.23</v>
      </c>
      <c r="J19" s="75"/>
      <c r="K19" s="75"/>
      <c r="L19" s="75"/>
      <c r="M19" s="75"/>
      <c r="N19" s="75"/>
      <c r="O19" s="75"/>
    </row>
    <row r="20" spans="1:15" ht="27.75" customHeight="1" x14ac:dyDescent="0.2">
      <c r="A20" s="163" t="s">
        <v>52</v>
      </c>
      <c r="B20" s="63" t="s">
        <v>61</v>
      </c>
      <c r="C20" s="63"/>
      <c r="D20" s="63"/>
      <c r="E20" s="12" t="s">
        <v>8</v>
      </c>
      <c r="F20" s="6">
        <f>H20</f>
        <v>2767345.6</v>
      </c>
      <c r="G20" s="6">
        <f t="shared" si="0"/>
        <v>2767345.6</v>
      </c>
      <c r="H20" s="4">
        <f>H21+H22</f>
        <v>2767345.6</v>
      </c>
      <c r="I20" s="4">
        <f>I21+I22</f>
        <v>2767345.6</v>
      </c>
      <c r="J20" s="75"/>
      <c r="K20" s="75"/>
      <c r="L20" s="75"/>
      <c r="M20" s="75"/>
      <c r="N20" s="75"/>
      <c r="O20" s="75"/>
    </row>
    <row r="21" spans="1:15" x14ac:dyDescent="0.2">
      <c r="A21" s="163"/>
      <c r="B21" s="63"/>
      <c r="C21" s="63"/>
      <c r="D21" s="63"/>
      <c r="E21" s="1" t="s">
        <v>22</v>
      </c>
      <c r="F21" s="6">
        <f t="shared" si="0"/>
        <v>121820.37</v>
      </c>
      <c r="G21" s="6">
        <f t="shared" si="0"/>
        <v>121820.37</v>
      </c>
      <c r="H21" s="4">
        <f>H24+H27</f>
        <v>121820.37</v>
      </c>
      <c r="I21" s="4">
        <f>I24+I27</f>
        <v>121820.37</v>
      </c>
      <c r="J21" s="75"/>
      <c r="K21" s="75"/>
      <c r="L21" s="75"/>
      <c r="M21" s="75"/>
      <c r="N21" s="75"/>
      <c r="O21" s="75"/>
    </row>
    <row r="22" spans="1:15" x14ac:dyDescent="0.2">
      <c r="A22" s="163"/>
      <c r="B22" s="63"/>
      <c r="C22" s="63"/>
      <c r="D22" s="63"/>
      <c r="E22" s="1" t="s">
        <v>23</v>
      </c>
      <c r="F22" s="6">
        <f t="shared" si="0"/>
        <v>2645525.23</v>
      </c>
      <c r="G22" s="6">
        <f t="shared" si="0"/>
        <v>2645525.23</v>
      </c>
      <c r="H22" s="4">
        <f>H25+H28</f>
        <v>2645525.23</v>
      </c>
      <c r="I22" s="4">
        <f>I25+I28</f>
        <v>2645525.23</v>
      </c>
      <c r="J22" s="75"/>
      <c r="K22" s="75"/>
      <c r="L22" s="75"/>
      <c r="M22" s="75"/>
      <c r="N22" s="75"/>
      <c r="O22" s="75"/>
    </row>
    <row r="23" spans="1:15" ht="25.5" customHeight="1" x14ac:dyDescent="0.2">
      <c r="A23" s="57" t="s">
        <v>64</v>
      </c>
      <c r="B23" s="60" t="s">
        <v>62</v>
      </c>
      <c r="C23" s="153" t="s">
        <v>27</v>
      </c>
      <c r="D23" s="164"/>
      <c r="E23" s="12" t="s">
        <v>8</v>
      </c>
      <c r="F23" s="6">
        <f>H23</f>
        <v>2727345.6</v>
      </c>
      <c r="G23" s="6">
        <f>I23</f>
        <v>2727345.6</v>
      </c>
      <c r="H23" s="4">
        <v>2727345.6</v>
      </c>
      <c r="I23" s="4">
        <f>I24+I25</f>
        <v>2727345.6</v>
      </c>
      <c r="J23" s="104" t="s">
        <v>67</v>
      </c>
      <c r="K23" s="91" t="s">
        <v>68</v>
      </c>
      <c r="L23" s="91">
        <v>2</v>
      </c>
      <c r="M23" s="91">
        <v>2</v>
      </c>
      <c r="N23" s="91">
        <v>2</v>
      </c>
      <c r="O23" s="91">
        <v>2</v>
      </c>
    </row>
    <row r="24" spans="1:15" ht="40.15" customHeight="1" x14ac:dyDescent="0.2">
      <c r="A24" s="58"/>
      <c r="B24" s="61"/>
      <c r="C24" s="153"/>
      <c r="D24" s="164"/>
      <c r="E24" s="1" t="s">
        <v>22</v>
      </c>
      <c r="F24" s="6">
        <f t="shared" ref="F24:G28" si="3">H24</f>
        <v>81820.37</v>
      </c>
      <c r="G24" s="6">
        <f t="shared" si="3"/>
        <v>81820.37</v>
      </c>
      <c r="H24" s="4">
        <v>81820.37</v>
      </c>
      <c r="I24" s="4">
        <v>81820.37</v>
      </c>
      <c r="J24" s="105"/>
      <c r="K24" s="92"/>
      <c r="L24" s="92"/>
      <c r="M24" s="92"/>
      <c r="N24" s="92"/>
      <c r="O24" s="92"/>
    </row>
    <row r="25" spans="1:15" ht="88.5" customHeight="1" x14ac:dyDescent="0.2">
      <c r="A25" s="59"/>
      <c r="B25" s="62"/>
      <c r="C25" s="153"/>
      <c r="D25" s="164"/>
      <c r="E25" s="1" t="s">
        <v>23</v>
      </c>
      <c r="F25" s="6">
        <f t="shared" si="3"/>
        <v>2645525.23</v>
      </c>
      <c r="G25" s="6">
        <f t="shared" si="3"/>
        <v>2645525.23</v>
      </c>
      <c r="H25" s="4">
        <v>2645525.23</v>
      </c>
      <c r="I25" s="4">
        <v>2645525.23</v>
      </c>
      <c r="J25" s="106"/>
      <c r="K25" s="93"/>
      <c r="L25" s="93"/>
      <c r="M25" s="93"/>
      <c r="N25" s="93"/>
      <c r="O25" s="93"/>
    </row>
    <row r="26" spans="1:15" ht="45" customHeight="1" x14ac:dyDescent="0.2">
      <c r="A26" s="57" t="s">
        <v>66</v>
      </c>
      <c r="B26" s="60" t="s">
        <v>63</v>
      </c>
      <c r="C26" s="153"/>
      <c r="D26" s="164"/>
      <c r="E26" s="12" t="s">
        <v>8</v>
      </c>
      <c r="F26" s="6">
        <f t="shared" si="3"/>
        <v>40000</v>
      </c>
      <c r="G26" s="6">
        <f t="shared" si="3"/>
        <v>40000</v>
      </c>
      <c r="H26" s="4">
        <v>40000</v>
      </c>
      <c r="I26" s="4">
        <f>I27+I28</f>
        <v>40000</v>
      </c>
      <c r="J26" s="43" t="s">
        <v>69</v>
      </c>
      <c r="K26" s="91" t="s">
        <v>26</v>
      </c>
      <c r="L26" s="91">
        <v>1</v>
      </c>
      <c r="M26" s="91">
        <v>1</v>
      </c>
      <c r="N26" s="91">
        <v>1</v>
      </c>
      <c r="O26" s="91">
        <v>1</v>
      </c>
    </row>
    <row r="27" spans="1:15" ht="26.25" customHeight="1" x14ac:dyDescent="0.2">
      <c r="A27" s="58"/>
      <c r="B27" s="61"/>
      <c r="C27" s="153"/>
      <c r="D27" s="164"/>
      <c r="E27" s="1" t="s">
        <v>22</v>
      </c>
      <c r="F27" s="6">
        <f t="shared" si="3"/>
        <v>40000</v>
      </c>
      <c r="G27" s="6">
        <f t="shared" si="3"/>
        <v>40000</v>
      </c>
      <c r="H27" s="4">
        <v>40000</v>
      </c>
      <c r="I27" s="4">
        <v>40000</v>
      </c>
      <c r="J27" s="44"/>
      <c r="K27" s="92"/>
      <c r="L27" s="92"/>
      <c r="M27" s="92"/>
      <c r="N27" s="92"/>
      <c r="O27" s="92"/>
    </row>
    <row r="28" spans="1:15" ht="13.5" customHeight="1" x14ac:dyDescent="0.2">
      <c r="A28" s="59"/>
      <c r="B28" s="62"/>
      <c r="C28" s="153"/>
      <c r="D28" s="164"/>
      <c r="E28" s="1" t="s">
        <v>23</v>
      </c>
      <c r="F28" s="6">
        <f t="shared" si="3"/>
        <v>0</v>
      </c>
      <c r="G28" s="6">
        <f t="shared" si="3"/>
        <v>0</v>
      </c>
      <c r="H28" s="4">
        <v>0</v>
      </c>
      <c r="I28" s="4">
        <v>0</v>
      </c>
      <c r="J28" s="45"/>
      <c r="K28" s="93"/>
      <c r="L28" s="93"/>
      <c r="M28" s="93"/>
      <c r="N28" s="93"/>
      <c r="O28" s="93"/>
    </row>
    <row r="29" spans="1:15" ht="30.75" customHeight="1" x14ac:dyDescent="0.2">
      <c r="A29" s="103"/>
      <c r="B29" s="126" t="s">
        <v>71</v>
      </c>
      <c r="C29" s="127"/>
      <c r="D29" s="128"/>
      <c r="E29" s="25" t="s">
        <v>70</v>
      </c>
      <c r="F29" s="4">
        <f>F32</f>
        <v>11105529.540000001</v>
      </c>
      <c r="G29" s="4">
        <f t="shared" ref="G29:H29" si="4">G32</f>
        <v>11063942.639999999</v>
      </c>
      <c r="H29" s="4">
        <f t="shared" si="4"/>
        <v>11105529.540000001</v>
      </c>
      <c r="I29" s="4">
        <f>I30+I31</f>
        <v>11063942.639999997</v>
      </c>
      <c r="J29" s="46" t="s">
        <v>30</v>
      </c>
      <c r="K29" s="46" t="s">
        <v>30</v>
      </c>
      <c r="L29" s="46" t="s">
        <v>30</v>
      </c>
      <c r="M29" s="46" t="s">
        <v>30</v>
      </c>
      <c r="N29" s="46" t="s">
        <v>30</v>
      </c>
      <c r="O29" s="46" t="s">
        <v>30</v>
      </c>
    </row>
    <row r="30" spans="1:15" ht="76.5" x14ac:dyDescent="0.2">
      <c r="A30" s="103"/>
      <c r="B30" s="129"/>
      <c r="C30" s="130"/>
      <c r="D30" s="131"/>
      <c r="E30" s="25" t="s">
        <v>120</v>
      </c>
      <c r="F30" s="4">
        <f t="shared" ref="F30:H30" si="5">F33</f>
        <v>10121957.189999998</v>
      </c>
      <c r="G30" s="4">
        <f t="shared" si="5"/>
        <v>10121957.189999998</v>
      </c>
      <c r="H30" s="4">
        <f t="shared" si="5"/>
        <v>10121957.189999998</v>
      </c>
      <c r="I30" s="4">
        <f>I33</f>
        <v>10121957.189999998</v>
      </c>
      <c r="J30" s="47"/>
      <c r="K30" s="47"/>
      <c r="L30" s="47"/>
      <c r="M30" s="47"/>
      <c r="N30" s="47"/>
      <c r="O30" s="47"/>
    </row>
    <row r="31" spans="1:15" ht="51" x14ac:dyDescent="0.2">
      <c r="A31" s="103"/>
      <c r="B31" s="129"/>
      <c r="C31" s="130"/>
      <c r="D31" s="131"/>
      <c r="E31" s="25" t="s">
        <v>121</v>
      </c>
      <c r="F31" s="4">
        <f t="shared" ref="F31:H31" si="6">F34</f>
        <v>983572.35000000009</v>
      </c>
      <c r="G31" s="4">
        <f t="shared" si="6"/>
        <v>941985.45000000007</v>
      </c>
      <c r="H31" s="4">
        <f t="shared" si="6"/>
        <v>983572.35000000009</v>
      </c>
      <c r="I31" s="4">
        <f>I34</f>
        <v>941985.45000000007</v>
      </c>
      <c r="J31" s="47"/>
      <c r="K31" s="47"/>
      <c r="L31" s="47"/>
      <c r="M31" s="47"/>
      <c r="N31" s="47"/>
      <c r="O31" s="47"/>
    </row>
    <row r="32" spans="1:15" ht="42.75" customHeight="1" x14ac:dyDescent="0.2">
      <c r="A32" s="166" t="s">
        <v>53</v>
      </c>
      <c r="B32" s="71" t="s">
        <v>72</v>
      </c>
      <c r="C32" s="157"/>
      <c r="D32" s="72"/>
      <c r="E32" s="12" t="s">
        <v>8</v>
      </c>
      <c r="F32" s="4">
        <f>F35+F38+F41+F44+F47+F50+F53+F56</f>
        <v>11105529.540000001</v>
      </c>
      <c r="G32" s="4">
        <f t="shared" ref="G32:I32" si="7">G35+G38+G41+G44+G47+G50+G53+G56</f>
        <v>11063942.639999999</v>
      </c>
      <c r="H32" s="4">
        <f t="shared" si="7"/>
        <v>11105529.540000001</v>
      </c>
      <c r="I32" s="4">
        <f t="shared" si="7"/>
        <v>11063942.639999999</v>
      </c>
      <c r="J32" s="47"/>
      <c r="K32" s="47"/>
      <c r="L32" s="47"/>
      <c r="M32" s="47"/>
      <c r="N32" s="47"/>
      <c r="O32" s="47"/>
    </row>
    <row r="33" spans="1:15" ht="12.75" customHeight="1" x14ac:dyDescent="0.2">
      <c r="A33" s="167"/>
      <c r="B33" s="64"/>
      <c r="C33" s="158"/>
      <c r="D33" s="65"/>
      <c r="E33" s="1" t="s">
        <v>22</v>
      </c>
      <c r="F33" s="4">
        <f t="shared" ref="F33:I34" si="8">F36+F39+F42+F45+F48+F51+F54+F57</f>
        <v>10121957.189999998</v>
      </c>
      <c r="G33" s="4">
        <f t="shared" si="8"/>
        <v>10121957.189999998</v>
      </c>
      <c r="H33" s="4">
        <f t="shared" si="8"/>
        <v>10121957.189999998</v>
      </c>
      <c r="I33" s="4">
        <f t="shared" si="8"/>
        <v>10121957.189999998</v>
      </c>
      <c r="J33" s="47"/>
      <c r="K33" s="47"/>
      <c r="L33" s="47"/>
      <c r="M33" s="47"/>
      <c r="N33" s="47"/>
      <c r="O33" s="47"/>
    </row>
    <row r="34" spans="1:15" ht="12.75" customHeight="1" x14ac:dyDescent="0.2">
      <c r="A34" s="167"/>
      <c r="B34" s="64"/>
      <c r="C34" s="158"/>
      <c r="D34" s="65"/>
      <c r="E34" s="1" t="s">
        <v>23</v>
      </c>
      <c r="F34" s="4">
        <f t="shared" si="8"/>
        <v>983572.35000000009</v>
      </c>
      <c r="G34" s="4">
        <f t="shared" si="8"/>
        <v>941985.45000000007</v>
      </c>
      <c r="H34" s="4">
        <f t="shared" si="8"/>
        <v>983572.35000000009</v>
      </c>
      <c r="I34" s="4">
        <f t="shared" si="8"/>
        <v>941985.45000000007</v>
      </c>
      <c r="J34" s="48"/>
      <c r="K34" s="48"/>
      <c r="L34" s="48"/>
      <c r="M34" s="48"/>
      <c r="N34" s="48"/>
      <c r="O34" s="48"/>
    </row>
    <row r="35" spans="1:15" ht="36.6" customHeight="1" x14ac:dyDescent="0.2">
      <c r="A35" s="57" t="s">
        <v>79</v>
      </c>
      <c r="B35" s="60" t="s">
        <v>73</v>
      </c>
      <c r="C35" s="153" t="s">
        <v>27</v>
      </c>
      <c r="D35" s="103"/>
      <c r="E35" s="12" t="s">
        <v>8</v>
      </c>
      <c r="F35" s="6">
        <f>H35</f>
        <v>2362306.59</v>
      </c>
      <c r="G35" s="6">
        <f>I35</f>
        <v>2362306.59</v>
      </c>
      <c r="H35" s="7">
        <v>2362306.59</v>
      </c>
      <c r="I35" s="4">
        <f>I36+I37</f>
        <v>2362306.59</v>
      </c>
      <c r="J35" s="88" t="s">
        <v>87</v>
      </c>
      <c r="K35" s="91" t="s">
        <v>25</v>
      </c>
      <c r="L35" s="91">
        <v>100</v>
      </c>
      <c r="M35" s="46">
        <v>100</v>
      </c>
      <c r="N35" s="91">
        <v>100</v>
      </c>
      <c r="O35" s="46">
        <v>100</v>
      </c>
    </row>
    <row r="36" spans="1:15" ht="12.75" customHeight="1" x14ac:dyDescent="0.2">
      <c r="A36" s="58"/>
      <c r="B36" s="61"/>
      <c r="C36" s="153"/>
      <c r="D36" s="103"/>
      <c r="E36" s="1" t="s">
        <v>22</v>
      </c>
      <c r="F36" s="6">
        <f t="shared" ref="F36:G58" si="9">H36</f>
        <v>2362306.59</v>
      </c>
      <c r="G36" s="6">
        <f t="shared" si="9"/>
        <v>2362306.59</v>
      </c>
      <c r="H36" s="7">
        <v>2362306.59</v>
      </c>
      <c r="I36" s="4">
        <v>2362306.59</v>
      </c>
      <c r="J36" s="89"/>
      <c r="K36" s="92"/>
      <c r="L36" s="92"/>
      <c r="M36" s="47"/>
      <c r="N36" s="92"/>
      <c r="O36" s="47"/>
    </row>
    <row r="37" spans="1:15" ht="12.75" customHeight="1" x14ac:dyDescent="0.2">
      <c r="A37" s="59"/>
      <c r="B37" s="62"/>
      <c r="C37" s="153"/>
      <c r="D37" s="103"/>
      <c r="E37" s="1" t="s">
        <v>23</v>
      </c>
      <c r="F37" s="6">
        <f t="shared" si="9"/>
        <v>0</v>
      </c>
      <c r="G37" s="6">
        <f t="shared" si="9"/>
        <v>0</v>
      </c>
      <c r="H37" s="7">
        <v>0</v>
      </c>
      <c r="I37" s="4"/>
      <c r="J37" s="90"/>
      <c r="K37" s="93"/>
      <c r="L37" s="93"/>
      <c r="M37" s="48"/>
      <c r="N37" s="93"/>
      <c r="O37" s="48"/>
    </row>
    <row r="38" spans="1:15" ht="39" customHeight="1" x14ac:dyDescent="0.2">
      <c r="A38" s="57" t="s">
        <v>80</v>
      </c>
      <c r="B38" s="60" t="s">
        <v>74</v>
      </c>
      <c r="C38" s="153"/>
      <c r="D38" s="103"/>
      <c r="E38" s="12" t="s">
        <v>8</v>
      </c>
      <c r="F38" s="6">
        <f t="shared" si="9"/>
        <v>4758585.76</v>
      </c>
      <c r="G38" s="6">
        <f t="shared" si="9"/>
        <v>4758585.76</v>
      </c>
      <c r="H38" s="7">
        <v>4758585.76</v>
      </c>
      <c r="I38" s="4">
        <f>I39+I40</f>
        <v>4758585.76</v>
      </c>
      <c r="J38" s="88" t="s">
        <v>88</v>
      </c>
      <c r="K38" s="91" t="s">
        <v>25</v>
      </c>
      <c r="L38" s="46">
        <v>100</v>
      </c>
      <c r="M38" s="46">
        <v>100</v>
      </c>
      <c r="N38" s="46">
        <v>100</v>
      </c>
      <c r="O38" s="46">
        <v>100</v>
      </c>
    </row>
    <row r="39" spans="1:15" ht="12.75" customHeight="1" x14ac:dyDescent="0.2">
      <c r="A39" s="58"/>
      <c r="B39" s="61"/>
      <c r="C39" s="153"/>
      <c r="D39" s="103"/>
      <c r="E39" s="1" t="s">
        <v>22</v>
      </c>
      <c r="F39" s="6">
        <f t="shared" si="9"/>
        <v>4758585.76</v>
      </c>
      <c r="G39" s="6">
        <f t="shared" si="9"/>
        <v>4758585.76</v>
      </c>
      <c r="H39" s="7">
        <v>4758585.76</v>
      </c>
      <c r="I39" s="4">
        <v>4758585.76</v>
      </c>
      <c r="J39" s="89"/>
      <c r="K39" s="92"/>
      <c r="L39" s="47"/>
      <c r="M39" s="47"/>
      <c r="N39" s="47"/>
      <c r="O39" s="47"/>
    </row>
    <row r="40" spans="1:15" ht="12.75" customHeight="1" x14ac:dyDescent="0.2">
      <c r="A40" s="59"/>
      <c r="B40" s="62"/>
      <c r="C40" s="153"/>
      <c r="D40" s="103"/>
      <c r="E40" s="1" t="s">
        <v>23</v>
      </c>
      <c r="F40" s="6">
        <f t="shared" si="9"/>
        <v>0</v>
      </c>
      <c r="G40" s="6">
        <f t="shared" si="9"/>
        <v>0</v>
      </c>
      <c r="H40" s="7">
        <v>0</v>
      </c>
      <c r="I40" s="4"/>
      <c r="J40" s="90"/>
      <c r="K40" s="93"/>
      <c r="L40" s="48"/>
      <c r="M40" s="48"/>
      <c r="N40" s="48"/>
      <c r="O40" s="48"/>
    </row>
    <row r="41" spans="1:15" ht="25.5" customHeight="1" x14ac:dyDescent="0.2">
      <c r="A41" s="57" t="s">
        <v>81</v>
      </c>
      <c r="B41" s="60" t="s">
        <v>34</v>
      </c>
      <c r="C41" s="153"/>
      <c r="D41" s="103"/>
      <c r="E41" s="12" t="s">
        <v>8</v>
      </c>
      <c r="F41" s="6">
        <f t="shared" si="9"/>
        <v>969854.91999999993</v>
      </c>
      <c r="G41" s="6">
        <f t="shared" si="9"/>
        <v>969854.91999999993</v>
      </c>
      <c r="H41" s="7">
        <v>969854.91999999993</v>
      </c>
      <c r="I41" s="4">
        <f>I42+I43</f>
        <v>969854.91999999993</v>
      </c>
      <c r="J41" s="43" t="s">
        <v>28</v>
      </c>
      <c r="K41" s="91" t="s">
        <v>25</v>
      </c>
      <c r="L41" s="46">
        <v>100</v>
      </c>
      <c r="M41" s="46">
        <v>100</v>
      </c>
      <c r="N41" s="46">
        <v>100</v>
      </c>
      <c r="O41" s="46">
        <v>100</v>
      </c>
    </row>
    <row r="42" spans="1:15" ht="37.5" customHeight="1" x14ac:dyDescent="0.2">
      <c r="A42" s="58"/>
      <c r="B42" s="61"/>
      <c r="C42" s="153"/>
      <c r="D42" s="103"/>
      <c r="E42" s="1" t="s">
        <v>22</v>
      </c>
      <c r="F42" s="6">
        <f t="shared" si="9"/>
        <v>923126.61</v>
      </c>
      <c r="G42" s="6">
        <f t="shared" si="9"/>
        <v>923126.61</v>
      </c>
      <c r="H42" s="7">
        <v>923126.61</v>
      </c>
      <c r="I42" s="4">
        <v>923126.61</v>
      </c>
      <c r="J42" s="44"/>
      <c r="K42" s="92"/>
      <c r="L42" s="47"/>
      <c r="M42" s="47"/>
      <c r="N42" s="47"/>
      <c r="O42" s="47"/>
    </row>
    <row r="43" spans="1:15" ht="30" customHeight="1" x14ac:dyDescent="0.2">
      <c r="A43" s="59"/>
      <c r="B43" s="62"/>
      <c r="C43" s="153"/>
      <c r="D43" s="103"/>
      <c r="E43" s="1" t="s">
        <v>23</v>
      </c>
      <c r="F43" s="6">
        <f t="shared" si="9"/>
        <v>46728.31</v>
      </c>
      <c r="G43" s="6">
        <f t="shared" si="9"/>
        <v>46728.31</v>
      </c>
      <c r="H43" s="7">
        <v>46728.31</v>
      </c>
      <c r="I43" s="4">
        <v>46728.31</v>
      </c>
      <c r="J43" s="45"/>
      <c r="K43" s="93"/>
      <c r="L43" s="48"/>
      <c r="M43" s="48"/>
      <c r="N43" s="48"/>
      <c r="O43" s="48"/>
    </row>
    <row r="44" spans="1:15" ht="25.5" customHeight="1" x14ac:dyDescent="0.2">
      <c r="A44" s="57" t="s">
        <v>82</v>
      </c>
      <c r="B44" s="63" t="s">
        <v>45</v>
      </c>
      <c r="C44" s="153"/>
      <c r="D44" s="103"/>
      <c r="E44" s="12" t="s">
        <v>8</v>
      </c>
      <c r="F44" s="6">
        <f t="shared" si="9"/>
        <v>1532017.14</v>
      </c>
      <c r="G44" s="6">
        <f t="shared" si="9"/>
        <v>1532017.14</v>
      </c>
      <c r="H44" s="28">
        <v>1532017.14</v>
      </c>
      <c r="I44" s="4">
        <f>I45+I46</f>
        <v>1532017.14</v>
      </c>
      <c r="J44" s="97" t="s">
        <v>36</v>
      </c>
      <c r="K44" s="91" t="s">
        <v>26</v>
      </c>
      <c r="L44" s="91">
        <v>5</v>
      </c>
      <c r="M44" s="91">
        <v>5</v>
      </c>
      <c r="N44" s="91">
        <v>5</v>
      </c>
      <c r="O44" s="91">
        <v>5</v>
      </c>
    </row>
    <row r="45" spans="1:15" ht="19.5" customHeight="1" x14ac:dyDescent="0.2">
      <c r="A45" s="58"/>
      <c r="B45" s="63"/>
      <c r="C45" s="153"/>
      <c r="D45" s="103"/>
      <c r="E45" s="1" t="s">
        <v>22</v>
      </c>
      <c r="F45" s="6">
        <f t="shared" si="9"/>
        <v>1532017.14</v>
      </c>
      <c r="G45" s="6">
        <f t="shared" si="9"/>
        <v>1532017.14</v>
      </c>
      <c r="H45" s="28">
        <v>1532017.14</v>
      </c>
      <c r="I45" s="4">
        <v>1532017.14</v>
      </c>
      <c r="J45" s="98"/>
      <c r="K45" s="92"/>
      <c r="L45" s="92"/>
      <c r="M45" s="92"/>
      <c r="N45" s="92"/>
      <c r="O45" s="92"/>
    </row>
    <row r="46" spans="1:15" ht="19.5" customHeight="1" x14ac:dyDescent="0.2">
      <c r="A46" s="59"/>
      <c r="B46" s="63"/>
      <c r="C46" s="153"/>
      <c r="D46" s="103"/>
      <c r="E46" s="1" t="s">
        <v>23</v>
      </c>
      <c r="F46" s="6">
        <f t="shared" si="9"/>
        <v>0</v>
      </c>
      <c r="G46" s="6">
        <f t="shared" si="9"/>
        <v>0</v>
      </c>
      <c r="H46" s="28">
        <v>0</v>
      </c>
      <c r="I46" s="4"/>
      <c r="J46" s="99"/>
      <c r="K46" s="93"/>
      <c r="L46" s="93"/>
      <c r="M46" s="93"/>
      <c r="N46" s="93"/>
      <c r="O46" s="93"/>
    </row>
    <row r="47" spans="1:15" ht="25.5" customHeight="1" x14ac:dyDescent="0.2">
      <c r="A47" s="57" t="s">
        <v>83</v>
      </c>
      <c r="B47" s="60" t="s">
        <v>75</v>
      </c>
      <c r="C47" s="153"/>
      <c r="D47" s="103"/>
      <c r="E47" s="12" t="s">
        <v>8</v>
      </c>
      <c r="F47" s="6">
        <f t="shared" si="9"/>
        <v>1143856.3999999999</v>
      </c>
      <c r="G47" s="6">
        <f t="shared" si="9"/>
        <v>1143856.3999999999</v>
      </c>
      <c r="H47" s="28">
        <v>1143856.3999999999</v>
      </c>
      <c r="I47" s="4">
        <f>I48+I49</f>
        <v>1143856.3999999999</v>
      </c>
      <c r="J47" s="97" t="s">
        <v>89</v>
      </c>
      <c r="K47" s="91" t="s">
        <v>90</v>
      </c>
      <c r="L47" s="46">
        <v>1120</v>
      </c>
      <c r="M47" s="46">
        <v>1120</v>
      </c>
      <c r="N47" s="46">
        <v>1120</v>
      </c>
      <c r="O47" s="46">
        <v>1120</v>
      </c>
    </row>
    <row r="48" spans="1:15" ht="25.5" customHeight="1" x14ac:dyDescent="0.2">
      <c r="A48" s="58"/>
      <c r="B48" s="61"/>
      <c r="C48" s="153"/>
      <c r="D48" s="103"/>
      <c r="E48" s="1" t="s">
        <v>22</v>
      </c>
      <c r="F48" s="6">
        <f t="shared" si="9"/>
        <v>534028.19999999995</v>
      </c>
      <c r="G48" s="6">
        <f t="shared" si="9"/>
        <v>534028.19999999995</v>
      </c>
      <c r="H48" s="28">
        <v>534028.19999999995</v>
      </c>
      <c r="I48" s="4">
        <v>534028.19999999995</v>
      </c>
      <c r="J48" s="98"/>
      <c r="K48" s="92"/>
      <c r="L48" s="47"/>
      <c r="M48" s="47"/>
      <c r="N48" s="47"/>
      <c r="O48" s="47"/>
    </row>
    <row r="49" spans="1:15" ht="37.5" customHeight="1" x14ac:dyDescent="0.2">
      <c r="A49" s="59"/>
      <c r="B49" s="62"/>
      <c r="C49" s="153"/>
      <c r="D49" s="103"/>
      <c r="E49" s="1" t="s">
        <v>23</v>
      </c>
      <c r="F49" s="6">
        <f t="shared" si="9"/>
        <v>609828.19999999995</v>
      </c>
      <c r="G49" s="6">
        <f t="shared" si="9"/>
        <v>609828.19999999995</v>
      </c>
      <c r="H49" s="28">
        <v>609828.19999999995</v>
      </c>
      <c r="I49" s="4">
        <v>609828.19999999995</v>
      </c>
      <c r="J49" s="99"/>
      <c r="K49" s="93"/>
      <c r="L49" s="48"/>
      <c r="M49" s="48"/>
      <c r="N49" s="48"/>
      <c r="O49" s="48"/>
    </row>
    <row r="50" spans="1:15" ht="58.5" customHeight="1" x14ac:dyDescent="0.2">
      <c r="A50" s="57" t="s">
        <v>84</v>
      </c>
      <c r="B50" s="60" t="s">
        <v>76</v>
      </c>
      <c r="C50" s="153"/>
      <c r="D50" s="103"/>
      <c r="E50" s="12" t="s">
        <v>8</v>
      </c>
      <c r="F50" s="6">
        <f t="shared" si="9"/>
        <v>194700.88999999998</v>
      </c>
      <c r="G50" s="6">
        <f t="shared" si="9"/>
        <v>157966.25</v>
      </c>
      <c r="H50" s="28">
        <v>194700.88999999998</v>
      </c>
      <c r="I50" s="4">
        <f>I51+I52</f>
        <v>157966.25</v>
      </c>
      <c r="J50" s="82" t="s">
        <v>91</v>
      </c>
      <c r="K50" s="91" t="s">
        <v>90</v>
      </c>
      <c r="L50" s="46">
        <v>450</v>
      </c>
      <c r="M50" s="46">
        <v>450</v>
      </c>
      <c r="N50" s="46">
        <v>450</v>
      </c>
      <c r="O50" s="46">
        <v>450</v>
      </c>
    </row>
    <row r="51" spans="1:15" ht="25.5" customHeight="1" x14ac:dyDescent="0.2">
      <c r="A51" s="58"/>
      <c r="B51" s="61"/>
      <c r="C51" s="153"/>
      <c r="D51" s="103"/>
      <c r="E51" s="1" t="s">
        <v>22</v>
      </c>
      <c r="F51" s="6">
        <f t="shared" si="9"/>
        <v>6318.65</v>
      </c>
      <c r="G51" s="6">
        <f t="shared" si="9"/>
        <v>6318.65</v>
      </c>
      <c r="H51" s="28">
        <v>6318.65</v>
      </c>
      <c r="I51" s="4">
        <v>6318.65</v>
      </c>
      <c r="J51" s="83"/>
      <c r="K51" s="92"/>
      <c r="L51" s="47"/>
      <c r="M51" s="47"/>
      <c r="N51" s="47"/>
      <c r="O51" s="47"/>
    </row>
    <row r="52" spans="1:15" ht="25.5" customHeight="1" x14ac:dyDescent="0.2">
      <c r="A52" s="59"/>
      <c r="B52" s="62"/>
      <c r="C52" s="153"/>
      <c r="D52" s="103"/>
      <c r="E52" s="1" t="s">
        <v>23</v>
      </c>
      <c r="F52" s="6">
        <f t="shared" si="9"/>
        <v>188382.24</v>
      </c>
      <c r="G52" s="6">
        <f t="shared" si="9"/>
        <v>151647.6</v>
      </c>
      <c r="H52" s="28">
        <v>188382.24</v>
      </c>
      <c r="I52" s="4">
        <v>151647.6</v>
      </c>
      <c r="J52" s="84"/>
      <c r="K52" s="93"/>
      <c r="L52" s="48"/>
      <c r="M52" s="48"/>
      <c r="N52" s="48"/>
      <c r="O52" s="48"/>
    </row>
    <row r="53" spans="1:15" ht="51" customHeight="1" x14ac:dyDescent="0.2">
      <c r="A53" s="57" t="s">
        <v>85</v>
      </c>
      <c r="B53" s="60" t="s">
        <v>77</v>
      </c>
      <c r="C53" s="153"/>
      <c r="D53" s="103"/>
      <c r="E53" s="12" t="s">
        <v>8</v>
      </c>
      <c r="F53" s="6">
        <f t="shared" si="9"/>
        <v>72103.92</v>
      </c>
      <c r="G53" s="6">
        <f t="shared" si="9"/>
        <v>69677.789999999994</v>
      </c>
      <c r="H53" s="28">
        <v>72103.92</v>
      </c>
      <c r="I53" s="4">
        <f>I54+I55</f>
        <v>69677.789999999994</v>
      </c>
      <c r="J53" s="82" t="s">
        <v>91</v>
      </c>
      <c r="K53" s="91" t="s">
        <v>90</v>
      </c>
      <c r="L53" s="46">
        <v>450</v>
      </c>
      <c r="M53" s="46">
        <v>500</v>
      </c>
      <c r="N53" s="46">
        <v>450</v>
      </c>
      <c r="O53" s="46">
        <v>500</v>
      </c>
    </row>
    <row r="54" spans="1:15" x14ac:dyDescent="0.2">
      <c r="A54" s="58"/>
      <c r="B54" s="61"/>
      <c r="C54" s="153"/>
      <c r="D54" s="103"/>
      <c r="E54" s="1" t="s">
        <v>22</v>
      </c>
      <c r="F54" s="6">
        <f t="shared" si="9"/>
        <v>2787.12</v>
      </c>
      <c r="G54" s="6">
        <f t="shared" si="9"/>
        <v>2787.12</v>
      </c>
      <c r="H54" s="28">
        <v>2787.12</v>
      </c>
      <c r="I54" s="4">
        <v>2787.12</v>
      </c>
      <c r="J54" s="83"/>
      <c r="K54" s="92"/>
      <c r="L54" s="47"/>
      <c r="M54" s="47"/>
      <c r="N54" s="47"/>
      <c r="O54" s="47"/>
    </row>
    <row r="55" spans="1:15" x14ac:dyDescent="0.2">
      <c r="A55" s="59"/>
      <c r="B55" s="62"/>
      <c r="C55" s="153"/>
      <c r="D55" s="103"/>
      <c r="E55" s="1" t="s">
        <v>23</v>
      </c>
      <c r="F55" s="6">
        <f t="shared" si="9"/>
        <v>69316.800000000003</v>
      </c>
      <c r="G55" s="6">
        <f t="shared" si="9"/>
        <v>66890.67</v>
      </c>
      <c r="H55" s="28">
        <v>69316.800000000003</v>
      </c>
      <c r="I55" s="4">
        <v>66890.67</v>
      </c>
      <c r="J55" s="84"/>
      <c r="K55" s="93"/>
      <c r="L55" s="48"/>
      <c r="M55" s="48"/>
      <c r="N55" s="48"/>
      <c r="O55" s="48"/>
    </row>
    <row r="56" spans="1:15" ht="54.75" customHeight="1" x14ac:dyDescent="0.2">
      <c r="A56" s="57" t="s">
        <v>86</v>
      </c>
      <c r="B56" s="60" t="s">
        <v>78</v>
      </c>
      <c r="C56" s="153"/>
      <c r="D56" s="103"/>
      <c r="E56" s="12" t="s">
        <v>8</v>
      </c>
      <c r="F56" s="6">
        <f t="shared" si="9"/>
        <v>72103.92</v>
      </c>
      <c r="G56" s="6">
        <f t="shared" si="9"/>
        <v>69677.789999999994</v>
      </c>
      <c r="H56" s="28">
        <v>72103.92</v>
      </c>
      <c r="I56" s="4">
        <f>I57+I58</f>
        <v>69677.789999999994</v>
      </c>
      <c r="J56" s="82" t="s">
        <v>91</v>
      </c>
      <c r="K56" s="91" t="s">
        <v>90</v>
      </c>
      <c r="L56" s="91">
        <v>450</v>
      </c>
      <c r="M56" s="46">
        <v>500</v>
      </c>
      <c r="N56" s="91">
        <v>450</v>
      </c>
      <c r="O56" s="46">
        <v>500</v>
      </c>
    </row>
    <row r="57" spans="1:15" x14ac:dyDescent="0.2">
      <c r="A57" s="58"/>
      <c r="B57" s="61"/>
      <c r="C57" s="153"/>
      <c r="D57" s="103"/>
      <c r="E57" s="1" t="s">
        <v>22</v>
      </c>
      <c r="F57" s="6">
        <f t="shared" si="9"/>
        <v>2787.12</v>
      </c>
      <c r="G57" s="6">
        <f t="shared" si="9"/>
        <v>2787.12</v>
      </c>
      <c r="H57" s="28">
        <v>2787.12</v>
      </c>
      <c r="I57" s="4">
        <v>2787.12</v>
      </c>
      <c r="J57" s="83"/>
      <c r="K57" s="92"/>
      <c r="L57" s="92"/>
      <c r="M57" s="47"/>
      <c r="N57" s="92"/>
      <c r="O57" s="47"/>
    </row>
    <row r="58" spans="1:15" ht="25.5" customHeight="1" x14ac:dyDescent="0.2">
      <c r="A58" s="59"/>
      <c r="B58" s="62"/>
      <c r="C58" s="153"/>
      <c r="D58" s="103"/>
      <c r="E58" s="1" t="s">
        <v>23</v>
      </c>
      <c r="F58" s="6">
        <f t="shared" si="9"/>
        <v>69316.800000000003</v>
      </c>
      <c r="G58" s="6">
        <f t="shared" si="9"/>
        <v>66890.67</v>
      </c>
      <c r="H58" s="28">
        <v>69316.800000000003</v>
      </c>
      <c r="I58" s="4">
        <v>66890.67</v>
      </c>
      <c r="J58" s="84"/>
      <c r="K58" s="93"/>
      <c r="L58" s="93"/>
      <c r="M58" s="48"/>
      <c r="N58" s="93"/>
      <c r="O58" s="48"/>
    </row>
    <row r="59" spans="1:15" ht="31.5" hidden="1" customHeight="1" x14ac:dyDescent="0.2">
      <c r="A59" s="94"/>
      <c r="B59" s="60" t="s">
        <v>45</v>
      </c>
      <c r="C59" s="82"/>
      <c r="D59" s="94"/>
      <c r="E59" s="12" t="s">
        <v>8</v>
      </c>
      <c r="F59" s="6" t="e">
        <f>H59+#REF!+#REF!+#REF!+#REF!+#REF!+#REF!</f>
        <v>#REF!</v>
      </c>
      <c r="G59" s="6" t="e">
        <f>I59+#REF!+#REF!+#REF!+#REF!+#REF!+#REF!</f>
        <v>#REF!</v>
      </c>
      <c r="H59" s="4">
        <v>0</v>
      </c>
      <c r="I59" s="4">
        <v>0</v>
      </c>
      <c r="J59" s="104" t="s">
        <v>28</v>
      </c>
      <c r="K59" s="91"/>
      <c r="L59" s="107"/>
      <c r="M59" s="107"/>
      <c r="N59" s="46"/>
      <c r="O59" s="46"/>
    </row>
    <row r="60" spans="1:15" ht="31.5" hidden="1" customHeight="1" x14ac:dyDescent="0.2">
      <c r="A60" s="95"/>
      <c r="B60" s="61"/>
      <c r="C60" s="83"/>
      <c r="D60" s="95"/>
      <c r="E60" s="1" t="s">
        <v>22</v>
      </c>
      <c r="F60" s="6" t="e">
        <f>H60+#REF!+#REF!+#REF!+#REF!+#REF!+#REF!</f>
        <v>#REF!</v>
      </c>
      <c r="G60" s="6" t="e">
        <f>I60+#REF!+#REF!+#REF!+#REF!+#REF!+#REF!</f>
        <v>#REF!</v>
      </c>
      <c r="H60" s="4">
        <v>0</v>
      </c>
      <c r="I60" s="4">
        <v>0</v>
      </c>
      <c r="J60" s="105"/>
      <c r="K60" s="92"/>
      <c r="L60" s="108"/>
      <c r="M60" s="108"/>
      <c r="N60" s="47"/>
      <c r="O60" s="47"/>
    </row>
    <row r="61" spans="1:15" ht="45.75" hidden="1" customHeight="1" x14ac:dyDescent="0.2">
      <c r="A61" s="96"/>
      <c r="B61" s="62"/>
      <c r="C61" s="84"/>
      <c r="D61" s="96"/>
      <c r="E61" s="1" t="s">
        <v>23</v>
      </c>
      <c r="F61" s="6" t="e">
        <f>H61+#REF!+#REF!+#REF!+#REF!+#REF!+#REF!</f>
        <v>#REF!</v>
      </c>
      <c r="G61" s="6" t="e">
        <f>I61+#REF!+#REF!+#REF!+#REF!+#REF!+#REF!</f>
        <v>#REF!</v>
      </c>
      <c r="H61" s="4">
        <v>0</v>
      </c>
      <c r="I61" s="4">
        <v>0</v>
      </c>
      <c r="J61" s="106"/>
      <c r="K61" s="93"/>
      <c r="L61" s="109"/>
      <c r="M61" s="109"/>
      <c r="N61" s="48"/>
      <c r="O61" s="48"/>
    </row>
    <row r="62" spans="1:15" ht="31.5" hidden="1" customHeight="1" x14ac:dyDescent="0.2">
      <c r="A62" s="94"/>
      <c r="B62" s="60" t="s">
        <v>46</v>
      </c>
      <c r="C62" s="82"/>
      <c r="D62" s="94"/>
      <c r="E62" s="12" t="s">
        <v>8</v>
      </c>
      <c r="F62" s="6" t="e">
        <f>H62+#REF!+#REF!+#REF!+#REF!+#REF!+#REF!</f>
        <v>#REF!</v>
      </c>
      <c r="G62" s="6" t="e">
        <f>I62+#REF!+#REF!+#REF!+#REF!+#REF!+#REF!</f>
        <v>#REF!</v>
      </c>
      <c r="H62" s="4">
        <v>0</v>
      </c>
      <c r="I62" s="4">
        <v>0</v>
      </c>
      <c r="J62" s="104" t="s">
        <v>28</v>
      </c>
      <c r="K62" s="91"/>
      <c r="L62" s="107"/>
      <c r="M62" s="107"/>
      <c r="N62" s="46"/>
      <c r="O62" s="46"/>
    </row>
    <row r="63" spans="1:15" ht="31.5" hidden="1" customHeight="1" x14ac:dyDescent="0.2">
      <c r="A63" s="95"/>
      <c r="B63" s="61"/>
      <c r="C63" s="83"/>
      <c r="D63" s="95"/>
      <c r="E63" s="1" t="s">
        <v>22</v>
      </c>
      <c r="F63" s="6" t="e">
        <f>H63+#REF!+#REF!+#REF!+#REF!+#REF!+#REF!</f>
        <v>#REF!</v>
      </c>
      <c r="G63" s="6" t="e">
        <f>I63+#REF!+#REF!+#REF!+#REF!+#REF!+#REF!</f>
        <v>#REF!</v>
      </c>
      <c r="H63" s="4">
        <v>0</v>
      </c>
      <c r="I63" s="4">
        <v>0</v>
      </c>
      <c r="J63" s="105"/>
      <c r="K63" s="92"/>
      <c r="L63" s="108"/>
      <c r="M63" s="108"/>
      <c r="N63" s="47"/>
      <c r="O63" s="47"/>
    </row>
    <row r="64" spans="1:15" ht="45.75" hidden="1" customHeight="1" x14ac:dyDescent="0.2">
      <c r="A64" s="96"/>
      <c r="B64" s="62"/>
      <c r="C64" s="84"/>
      <c r="D64" s="96"/>
      <c r="E64" s="1" t="s">
        <v>23</v>
      </c>
      <c r="F64" s="6" t="e">
        <f>H64+#REF!+#REF!+#REF!+#REF!+#REF!+#REF!</f>
        <v>#REF!</v>
      </c>
      <c r="G64" s="6" t="e">
        <f>I64+#REF!+#REF!+#REF!+#REF!+#REF!+#REF!</f>
        <v>#REF!</v>
      </c>
      <c r="H64" s="4">
        <v>0</v>
      </c>
      <c r="I64" s="4">
        <v>0</v>
      </c>
      <c r="J64" s="106"/>
      <c r="K64" s="93"/>
      <c r="L64" s="109"/>
      <c r="M64" s="109"/>
      <c r="N64" s="48"/>
      <c r="O64" s="48"/>
    </row>
    <row r="65" spans="1:15" ht="31.5" hidden="1" customHeight="1" x14ac:dyDescent="0.2">
      <c r="A65" s="94"/>
      <c r="B65" s="60" t="s">
        <v>47</v>
      </c>
      <c r="C65" s="82"/>
      <c r="D65" s="94"/>
      <c r="E65" s="12" t="s">
        <v>8</v>
      </c>
      <c r="F65" s="6" t="e">
        <f>H65+#REF!+#REF!+#REF!+#REF!+#REF!+#REF!</f>
        <v>#REF!</v>
      </c>
      <c r="G65" s="6" t="e">
        <f>I65+#REF!+#REF!+#REF!+#REF!+#REF!+#REF!</f>
        <v>#REF!</v>
      </c>
      <c r="H65" s="4">
        <v>0</v>
      </c>
      <c r="I65" s="4">
        <v>0</v>
      </c>
      <c r="J65" s="104" t="s">
        <v>28</v>
      </c>
      <c r="K65" s="91"/>
      <c r="L65" s="107"/>
      <c r="M65" s="107"/>
      <c r="N65" s="46"/>
      <c r="O65" s="46"/>
    </row>
    <row r="66" spans="1:15" ht="31.5" hidden="1" customHeight="1" x14ac:dyDescent="0.2">
      <c r="A66" s="95"/>
      <c r="B66" s="61"/>
      <c r="C66" s="83"/>
      <c r="D66" s="95"/>
      <c r="E66" s="1" t="s">
        <v>22</v>
      </c>
      <c r="F66" s="6" t="e">
        <f>H66+#REF!+#REF!+#REF!+#REF!+#REF!+#REF!</f>
        <v>#REF!</v>
      </c>
      <c r="G66" s="6" t="e">
        <f>I66+#REF!+#REF!+#REF!+#REF!+#REF!+#REF!</f>
        <v>#REF!</v>
      </c>
      <c r="H66" s="4">
        <v>0</v>
      </c>
      <c r="I66" s="4">
        <v>0</v>
      </c>
      <c r="J66" s="105"/>
      <c r="K66" s="92"/>
      <c r="L66" s="108"/>
      <c r="M66" s="108"/>
      <c r="N66" s="47"/>
      <c r="O66" s="47"/>
    </row>
    <row r="67" spans="1:15" s="15" customFormat="1" ht="28.5" customHeight="1" x14ac:dyDescent="0.2">
      <c r="A67" s="55"/>
      <c r="B67" s="56" t="s">
        <v>29</v>
      </c>
      <c r="C67" s="56"/>
      <c r="D67" s="56"/>
      <c r="E67" s="12" t="s">
        <v>8</v>
      </c>
      <c r="F67" s="29">
        <f t="shared" ref="F67:I69" si="10">F17+F29</f>
        <v>13872875.140000001</v>
      </c>
      <c r="G67" s="29">
        <f t="shared" si="10"/>
        <v>13831288.239999998</v>
      </c>
      <c r="H67" s="29">
        <f t="shared" si="10"/>
        <v>13872875.140000001</v>
      </c>
      <c r="I67" s="29">
        <f t="shared" si="10"/>
        <v>13831288.239999996</v>
      </c>
      <c r="J67" s="19" t="s">
        <v>30</v>
      </c>
      <c r="K67" s="23" t="s">
        <v>30</v>
      </c>
      <c r="L67" s="23" t="s">
        <v>30</v>
      </c>
      <c r="M67" s="23" t="s">
        <v>30</v>
      </c>
      <c r="N67" s="19" t="s">
        <v>30</v>
      </c>
      <c r="O67" s="19" t="s">
        <v>30</v>
      </c>
    </row>
    <row r="68" spans="1:15" s="15" customFormat="1" ht="28.5" customHeight="1" x14ac:dyDescent="0.2">
      <c r="A68" s="55"/>
      <c r="B68" s="56"/>
      <c r="C68" s="56"/>
      <c r="D68" s="56"/>
      <c r="E68" s="1" t="s">
        <v>22</v>
      </c>
      <c r="F68" s="29">
        <f t="shared" si="10"/>
        <v>10243777.559999997</v>
      </c>
      <c r="G68" s="29">
        <f t="shared" si="10"/>
        <v>10243777.559999997</v>
      </c>
      <c r="H68" s="29">
        <f t="shared" si="10"/>
        <v>10243777.559999997</v>
      </c>
      <c r="I68" s="29">
        <f t="shared" si="10"/>
        <v>10243777.559999997</v>
      </c>
      <c r="J68" s="19" t="s">
        <v>30</v>
      </c>
      <c r="K68" s="23" t="s">
        <v>30</v>
      </c>
      <c r="L68" s="23" t="s">
        <v>30</v>
      </c>
      <c r="M68" s="23" t="s">
        <v>30</v>
      </c>
      <c r="N68" s="19" t="s">
        <v>30</v>
      </c>
      <c r="O68" s="19" t="s">
        <v>30</v>
      </c>
    </row>
    <row r="69" spans="1:15" s="15" customFormat="1" ht="28.5" customHeight="1" x14ac:dyDescent="0.2">
      <c r="A69" s="55"/>
      <c r="B69" s="56"/>
      <c r="C69" s="56"/>
      <c r="D69" s="56"/>
      <c r="E69" s="1" t="s">
        <v>23</v>
      </c>
      <c r="F69" s="29">
        <f t="shared" si="10"/>
        <v>3629097.58</v>
      </c>
      <c r="G69" s="29">
        <f t="shared" si="10"/>
        <v>3587510.68</v>
      </c>
      <c r="H69" s="29">
        <f t="shared" si="10"/>
        <v>3629097.58</v>
      </c>
      <c r="I69" s="29">
        <f t="shared" si="10"/>
        <v>3587510.68</v>
      </c>
      <c r="J69" s="19" t="s">
        <v>30</v>
      </c>
      <c r="K69" s="23" t="s">
        <v>30</v>
      </c>
      <c r="L69" s="23" t="s">
        <v>30</v>
      </c>
      <c r="M69" s="23" t="s">
        <v>30</v>
      </c>
      <c r="N69" s="19" t="s">
        <v>30</v>
      </c>
      <c r="O69" s="19" t="s">
        <v>30</v>
      </c>
    </row>
    <row r="70" spans="1:15" s="15" customFormat="1" ht="18.75" customHeight="1" x14ac:dyDescent="0.2">
      <c r="A70" s="77" t="s">
        <v>92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</row>
    <row r="71" spans="1:15" ht="17.25" customHeight="1" x14ac:dyDescent="0.2">
      <c r="A71" s="77" t="s">
        <v>93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</row>
    <row r="72" spans="1:15" ht="34.5" customHeight="1" x14ac:dyDescent="0.2">
      <c r="A72" s="103"/>
      <c r="B72" s="63" t="s">
        <v>95</v>
      </c>
      <c r="C72" s="63"/>
      <c r="D72" s="63"/>
      <c r="E72" s="25" t="s">
        <v>70</v>
      </c>
      <c r="F72" s="7">
        <f t="shared" ref="F72:G72" si="11">F75</f>
        <v>8329705.25</v>
      </c>
      <c r="G72" s="7">
        <f t="shared" si="11"/>
        <v>8302804.7599999998</v>
      </c>
      <c r="H72" s="7">
        <f>H75</f>
        <v>8329705.25</v>
      </c>
      <c r="I72" s="7">
        <f t="shared" ref="I72" si="12">I75</f>
        <v>8302804.7599999998</v>
      </c>
      <c r="J72" s="46" t="s">
        <v>30</v>
      </c>
      <c r="K72" s="46" t="s">
        <v>30</v>
      </c>
      <c r="L72" s="46" t="s">
        <v>30</v>
      </c>
      <c r="M72" s="46" t="s">
        <v>30</v>
      </c>
      <c r="N72" s="46" t="s">
        <v>30</v>
      </c>
      <c r="O72" s="46" t="s">
        <v>30</v>
      </c>
    </row>
    <row r="73" spans="1:15" ht="76.5" x14ac:dyDescent="0.2">
      <c r="A73" s="103"/>
      <c r="B73" s="63"/>
      <c r="C73" s="63"/>
      <c r="D73" s="63"/>
      <c r="E73" s="25" t="s">
        <v>120</v>
      </c>
      <c r="F73" s="7">
        <f t="shared" ref="F73:G73" si="13">F76</f>
        <v>766226.69</v>
      </c>
      <c r="G73" s="7">
        <f t="shared" si="13"/>
        <v>766226.69</v>
      </c>
      <c r="H73" s="7">
        <f t="shared" ref="H73:I74" si="14">H76</f>
        <v>766226.69</v>
      </c>
      <c r="I73" s="7">
        <f t="shared" si="14"/>
        <v>766226.69</v>
      </c>
      <c r="J73" s="47"/>
      <c r="K73" s="47"/>
      <c r="L73" s="47"/>
      <c r="M73" s="47"/>
      <c r="N73" s="47"/>
      <c r="O73" s="47"/>
    </row>
    <row r="74" spans="1:15" ht="51" x14ac:dyDescent="0.2">
      <c r="A74" s="103"/>
      <c r="B74" s="63"/>
      <c r="C74" s="63"/>
      <c r="D74" s="63"/>
      <c r="E74" s="25" t="s">
        <v>121</v>
      </c>
      <c r="F74" s="7">
        <f t="shared" ref="F74:G74" si="15">F77</f>
        <v>7563478.5599999996</v>
      </c>
      <c r="G74" s="7">
        <f t="shared" si="15"/>
        <v>7536578.0700000003</v>
      </c>
      <c r="H74" s="7">
        <f t="shared" si="14"/>
        <v>7563478.5599999996</v>
      </c>
      <c r="I74" s="7">
        <f t="shared" si="14"/>
        <v>7536578.0700000003</v>
      </c>
      <c r="J74" s="47"/>
      <c r="K74" s="47"/>
      <c r="L74" s="47"/>
      <c r="M74" s="47"/>
      <c r="N74" s="47"/>
      <c r="O74" s="47"/>
    </row>
    <row r="75" spans="1:15" ht="25.5" customHeight="1" x14ac:dyDescent="0.2">
      <c r="A75" s="102" t="s">
        <v>53</v>
      </c>
      <c r="B75" s="63" t="s">
        <v>94</v>
      </c>
      <c r="C75" s="63"/>
      <c r="D75" s="63"/>
      <c r="E75" s="12" t="s">
        <v>8</v>
      </c>
      <c r="F75" s="7">
        <f t="shared" ref="F75:G75" si="16">F78</f>
        <v>8329705.25</v>
      </c>
      <c r="G75" s="7">
        <f t="shared" si="16"/>
        <v>8302804.7599999998</v>
      </c>
      <c r="H75" s="30">
        <f t="shared" ref="H75:I75" si="17">H76+H77</f>
        <v>8329705.25</v>
      </c>
      <c r="I75" s="7">
        <f t="shared" si="17"/>
        <v>8302804.7599999998</v>
      </c>
      <c r="J75" s="47"/>
      <c r="K75" s="47"/>
      <c r="L75" s="47"/>
      <c r="M75" s="47"/>
      <c r="N75" s="47"/>
      <c r="O75" s="47"/>
    </row>
    <row r="76" spans="1:15" x14ac:dyDescent="0.2">
      <c r="A76" s="102"/>
      <c r="B76" s="63"/>
      <c r="C76" s="63"/>
      <c r="D76" s="63"/>
      <c r="E76" s="1" t="s">
        <v>22</v>
      </c>
      <c r="F76" s="7">
        <f t="shared" ref="F76:G77" si="18">F79</f>
        <v>766226.69</v>
      </c>
      <c r="G76" s="7">
        <f t="shared" ref="G76" si="19">G79</f>
        <v>766226.69</v>
      </c>
      <c r="H76" s="7">
        <f>H79</f>
        <v>766226.69</v>
      </c>
      <c r="I76" s="7">
        <f>I79</f>
        <v>766226.69</v>
      </c>
      <c r="J76" s="47"/>
      <c r="K76" s="47"/>
      <c r="L76" s="47"/>
      <c r="M76" s="47"/>
      <c r="N76" s="47"/>
      <c r="O76" s="47"/>
    </row>
    <row r="77" spans="1:15" x14ac:dyDescent="0.2">
      <c r="A77" s="102"/>
      <c r="B77" s="63"/>
      <c r="C77" s="63"/>
      <c r="D77" s="63"/>
      <c r="E77" s="1" t="s">
        <v>23</v>
      </c>
      <c r="F77" s="7">
        <f t="shared" si="18"/>
        <v>7563478.5599999996</v>
      </c>
      <c r="G77" s="7">
        <f t="shared" si="18"/>
        <v>7536578.0700000003</v>
      </c>
      <c r="H77" s="7">
        <f>H80</f>
        <v>7563478.5599999996</v>
      </c>
      <c r="I77" s="7">
        <f>I80</f>
        <v>7536578.0700000003</v>
      </c>
      <c r="J77" s="48"/>
      <c r="K77" s="48"/>
      <c r="L77" s="48"/>
      <c r="M77" s="48"/>
      <c r="N77" s="48"/>
      <c r="O77" s="48"/>
    </row>
    <row r="78" spans="1:15" ht="33" customHeight="1" x14ac:dyDescent="0.2">
      <c r="A78" s="101" t="s">
        <v>64</v>
      </c>
      <c r="B78" s="63" t="s">
        <v>44</v>
      </c>
      <c r="C78" s="82" t="s">
        <v>27</v>
      </c>
      <c r="D78" s="94"/>
      <c r="E78" s="12" t="s">
        <v>8</v>
      </c>
      <c r="F78" s="8">
        <f>H78</f>
        <v>8329705.25</v>
      </c>
      <c r="G78" s="8">
        <f>I78</f>
        <v>8302804.7599999998</v>
      </c>
      <c r="H78" s="7">
        <v>8329705.25</v>
      </c>
      <c r="I78" s="7">
        <f>I79+I80</f>
        <v>8302804.7599999998</v>
      </c>
      <c r="J78" s="104" t="s">
        <v>96</v>
      </c>
      <c r="K78" s="91" t="s">
        <v>25</v>
      </c>
      <c r="L78" s="100">
        <v>90</v>
      </c>
      <c r="M78" s="100">
        <v>100</v>
      </c>
      <c r="N78" s="75">
        <v>90</v>
      </c>
      <c r="O78" s="100">
        <v>100</v>
      </c>
    </row>
    <row r="79" spans="1:15" ht="33" customHeight="1" x14ac:dyDescent="0.2">
      <c r="A79" s="101"/>
      <c r="B79" s="63"/>
      <c r="C79" s="83"/>
      <c r="D79" s="95"/>
      <c r="E79" s="1" t="s">
        <v>22</v>
      </c>
      <c r="F79" s="8">
        <f t="shared" ref="F79:F80" si="20">H79</f>
        <v>766226.69</v>
      </c>
      <c r="G79" s="8">
        <f t="shared" ref="G79:G80" si="21">I79</f>
        <v>766226.69</v>
      </c>
      <c r="H79" s="7">
        <v>766226.69</v>
      </c>
      <c r="I79" s="7">
        <v>766226.69</v>
      </c>
      <c r="J79" s="105"/>
      <c r="K79" s="92"/>
      <c r="L79" s="100"/>
      <c r="M79" s="100"/>
      <c r="N79" s="75"/>
      <c r="O79" s="100"/>
    </row>
    <row r="80" spans="1:15" ht="33" customHeight="1" x14ac:dyDescent="0.2">
      <c r="A80" s="101"/>
      <c r="B80" s="63"/>
      <c r="C80" s="83"/>
      <c r="D80" s="95"/>
      <c r="E80" s="1" t="s">
        <v>23</v>
      </c>
      <c r="F80" s="8">
        <f t="shared" si="20"/>
        <v>7563478.5599999996</v>
      </c>
      <c r="G80" s="8">
        <f t="shared" si="21"/>
        <v>7536578.0700000003</v>
      </c>
      <c r="H80" s="7">
        <v>7563478.5599999996</v>
      </c>
      <c r="I80" s="7">
        <v>7536578.0700000003</v>
      </c>
      <c r="J80" s="106"/>
      <c r="K80" s="93"/>
      <c r="L80" s="100"/>
      <c r="M80" s="100"/>
      <c r="N80" s="75"/>
      <c r="O80" s="100"/>
    </row>
    <row r="81" spans="1:15" s="15" customFormat="1" ht="25.5" customHeight="1" x14ac:dyDescent="0.2">
      <c r="A81" s="55"/>
      <c r="B81" s="56" t="s">
        <v>31</v>
      </c>
      <c r="C81" s="56"/>
      <c r="D81" s="56"/>
      <c r="E81" s="2" t="s">
        <v>8</v>
      </c>
      <c r="F81" s="29">
        <f t="shared" ref="F81:H81" si="22">F72</f>
        <v>8329705.25</v>
      </c>
      <c r="G81" s="29">
        <f t="shared" si="22"/>
        <v>8302804.7599999998</v>
      </c>
      <c r="H81" s="29">
        <f t="shared" si="22"/>
        <v>8329705.25</v>
      </c>
      <c r="I81" s="29">
        <f>I72</f>
        <v>8302804.7599999998</v>
      </c>
      <c r="J81" s="19" t="s">
        <v>30</v>
      </c>
      <c r="K81" s="23" t="s">
        <v>30</v>
      </c>
      <c r="L81" s="23" t="s">
        <v>30</v>
      </c>
      <c r="M81" s="23" t="s">
        <v>30</v>
      </c>
      <c r="N81" s="19" t="s">
        <v>30</v>
      </c>
      <c r="O81" s="19" t="s">
        <v>30</v>
      </c>
    </row>
    <row r="82" spans="1:15" s="15" customFormat="1" ht="25.5" customHeight="1" x14ac:dyDescent="0.2">
      <c r="A82" s="55"/>
      <c r="B82" s="56"/>
      <c r="C82" s="56"/>
      <c r="D82" s="56"/>
      <c r="E82" s="3" t="s">
        <v>22</v>
      </c>
      <c r="F82" s="29">
        <f t="shared" ref="F82:I82" si="23">F73</f>
        <v>766226.69</v>
      </c>
      <c r="G82" s="29">
        <f t="shared" si="23"/>
        <v>766226.69</v>
      </c>
      <c r="H82" s="29">
        <f t="shared" si="23"/>
        <v>766226.69</v>
      </c>
      <c r="I82" s="29">
        <f t="shared" si="23"/>
        <v>766226.69</v>
      </c>
      <c r="J82" s="19" t="s">
        <v>30</v>
      </c>
      <c r="K82" s="23" t="s">
        <v>30</v>
      </c>
      <c r="L82" s="23" t="s">
        <v>30</v>
      </c>
      <c r="M82" s="23" t="s">
        <v>30</v>
      </c>
      <c r="N82" s="19" t="s">
        <v>30</v>
      </c>
      <c r="O82" s="19" t="s">
        <v>30</v>
      </c>
    </row>
    <row r="83" spans="1:15" s="15" customFormat="1" ht="25.5" customHeight="1" x14ac:dyDescent="0.2">
      <c r="A83" s="55"/>
      <c r="B83" s="56"/>
      <c r="C83" s="56"/>
      <c r="D83" s="56"/>
      <c r="E83" s="3" t="s">
        <v>23</v>
      </c>
      <c r="F83" s="29">
        <f t="shared" ref="F83:I83" si="24">F74</f>
        <v>7563478.5599999996</v>
      </c>
      <c r="G83" s="29">
        <f t="shared" si="24"/>
        <v>7536578.0700000003</v>
      </c>
      <c r="H83" s="29">
        <f t="shared" si="24"/>
        <v>7563478.5599999996</v>
      </c>
      <c r="I83" s="29">
        <f t="shared" si="24"/>
        <v>7536578.0700000003</v>
      </c>
      <c r="J83" s="19" t="s">
        <v>30</v>
      </c>
      <c r="K83" s="23" t="s">
        <v>30</v>
      </c>
      <c r="L83" s="23" t="s">
        <v>30</v>
      </c>
      <c r="M83" s="23" t="s">
        <v>30</v>
      </c>
      <c r="N83" s="19" t="s">
        <v>30</v>
      </c>
      <c r="O83" s="19" t="s">
        <v>30</v>
      </c>
    </row>
    <row r="84" spans="1:15" s="15" customFormat="1" ht="17.25" customHeight="1" x14ac:dyDescent="0.2">
      <c r="A84" s="132" t="s">
        <v>97</v>
      </c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4"/>
    </row>
    <row r="85" spans="1:15" ht="15" customHeight="1" x14ac:dyDescent="0.2">
      <c r="A85" s="77" t="s">
        <v>98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135"/>
    </row>
    <row r="86" spans="1:15" ht="25.5" customHeight="1" x14ac:dyDescent="0.2">
      <c r="A86" s="103"/>
      <c r="B86" s="63" t="s">
        <v>99</v>
      </c>
      <c r="C86" s="63"/>
      <c r="D86" s="63"/>
      <c r="E86" s="25" t="s">
        <v>70</v>
      </c>
      <c r="F86" s="8">
        <f>H86</f>
        <v>44516072.32</v>
      </c>
      <c r="G86" s="8">
        <f>I86</f>
        <v>44383851.75</v>
      </c>
      <c r="H86" s="7">
        <f t="shared" ref="H86:I86" si="25">H87+H88</f>
        <v>44516072.32</v>
      </c>
      <c r="I86" s="7">
        <f t="shared" si="25"/>
        <v>44383851.75</v>
      </c>
      <c r="J86" s="75" t="s">
        <v>9</v>
      </c>
      <c r="K86" s="100" t="s">
        <v>9</v>
      </c>
      <c r="L86" s="100" t="s">
        <v>9</v>
      </c>
      <c r="M86" s="100" t="s">
        <v>9</v>
      </c>
      <c r="N86" s="75" t="s">
        <v>9</v>
      </c>
      <c r="O86" s="75" t="s">
        <v>9</v>
      </c>
    </row>
    <row r="87" spans="1:15" ht="108.75" customHeight="1" x14ac:dyDescent="0.2">
      <c r="A87" s="103"/>
      <c r="B87" s="63"/>
      <c r="C87" s="63"/>
      <c r="D87" s="63"/>
      <c r="E87" s="25" t="s">
        <v>120</v>
      </c>
      <c r="F87" s="8">
        <f t="shared" ref="F87:F88" si="26">H87</f>
        <v>42953803.729999997</v>
      </c>
      <c r="G87" s="8">
        <f t="shared" ref="G87:G88" si="27">I87</f>
        <v>42859930.689999998</v>
      </c>
      <c r="H87" s="7">
        <f>H90</f>
        <v>42953803.729999997</v>
      </c>
      <c r="I87" s="7">
        <f>I90</f>
        <v>42859930.689999998</v>
      </c>
      <c r="J87" s="75"/>
      <c r="K87" s="100"/>
      <c r="L87" s="100"/>
      <c r="M87" s="100"/>
      <c r="N87" s="75"/>
      <c r="O87" s="75"/>
    </row>
    <row r="88" spans="1:15" ht="78" customHeight="1" x14ac:dyDescent="0.2">
      <c r="A88" s="103"/>
      <c r="B88" s="63"/>
      <c r="C88" s="63"/>
      <c r="D88" s="63"/>
      <c r="E88" s="25" t="s">
        <v>121</v>
      </c>
      <c r="F88" s="8">
        <f t="shared" si="26"/>
        <v>1562268.59</v>
      </c>
      <c r="G88" s="8">
        <f t="shared" si="27"/>
        <v>1523921.06</v>
      </c>
      <c r="H88" s="7">
        <f>H91</f>
        <v>1562268.59</v>
      </c>
      <c r="I88" s="7">
        <f>I91</f>
        <v>1523921.06</v>
      </c>
      <c r="J88" s="75"/>
      <c r="K88" s="100"/>
      <c r="L88" s="100"/>
      <c r="M88" s="100"/>
      <c r="N88" s="75"/>
      <c r="O88" s="75"/>
    </row>
    <row r="89" spans="1:15" ht="120" customHeight="1" x14ac:dyDescent="0.2">
      <c r="A89" s="57" t="s">
        <v>52</v>
      </c>
      <c r="B89" s="63" t="s">
        <v>100</v>
      </c>
      <c r="C89" s="153" t="s">
        <v>27</v>
      </c>
      <c r="D89" s="153"/>
      <c r="E89" s="12" t="s">
        <v>8</v>
      </c>
      <c r="F89" s="8">
        <f>H89</f>
        <v>44516072.32</v>
      </c>
      <c r="G89" s="8">
        <f>I89</f>
        <v>44383851.75</v>
      </c>
      <c r="H89" s="7">
        <v>44516072.32</v>
      </c>
      <c r="I89" s="7">
        <f>I90+I91</f>
        <v>44383851.75</v>
      </c>
      <c r="J89" s="174" t="s">
        <v>163</v>
      </c>
      <c r="K89" s="181" t="s">
        <v>102</v>
      </c>
      <c r="L89" s="175">
        <f t="shared" ref="L89:M98" si="28">N89</f>
        <v>24</v>
      </c>
      <c r="M89" s="175">
        <v>23</v>
      </c>
      <c r="N89" s="182">
        <v>24</v>
      </c>
      <c r="O89" s="181">
        <v>23</v>
      </c>
    </row>
    <row r="90" spans="1:15" ht="150" x14ac:dyDescent="0.2">
      <c r="A90" s="58"/>
      <c r="B90" s="63"/>
      <c r="C90" s="153"/>
      <c r="D90" s="153"/>
      <c r="E90" s="1" t="s">
        <v>22</v>
      </c>
      <c r="F90" s="8">
        <f t="shared" ref="F90:F91" si="29">H90</f>
        <v>42953803.729999997</v>
      </c>
      <c r="G90" s="8">
        <f t="shared" ref="G90:G91" si="30">I90</f>
        <v>42859930.689999998</v>
      </c>
      <c r="H90" s="7">
        <v>42953803.729999997</v>
      </c>
      <c r="I90" s="7">
        <v>42859930.689999998</v>
      </c>
      <c r="J90" s="174" t="s">
        <v>105</v>
      </c>
      <c r="K90" s="181" t="s">
        <v>102</v>
      </c>
      <c r="L90" s="175">
        <f t="shared" si="28"/>
        <v>4</v>
      </c>
      <c r="M90" s="175">
        <f t="shared" si="28"/>
        <v>0</v>
      </c>
      <c r="N90" s="181">
        <v>4</v>
      </c>
      <c r="O90" s="181">
        <v>0</v>
      </c>
    </row>
    <row r="91" spans="1:15" ht="45" x14ac:dyDescent="0.2">
      <c r="A91" s="58"/>
      <c r="B91" s="63"/>
      <c r="C91" s="153"/>
      <c r="D91" s="153"/>
      <c r="E91" s="1" t="s">
        <v>23</v>
      </c>
      <c r="F91" s="8">
        <f t="shared" si="29"/>
        <v>1562268.59</v>
      </c>
      <c r="G91" s="8">
        <f t="shared" si="30"/>
        <v>1523921.06</v>
      </c>
      <c r="H91" s="7">
        <v>1562268.59</v>
      </c>
      <c r="I91" s="7">
        <v>1523921.06</v>
      </c>
      <c r="J91" s="174" t="s">
        <v>164</v>
      </c>
      <c r="K91" s="181" t="s">
        <v>102</v>
      </c>
      <c r="L91" s="175">
        <f t="shared" si="28"/>
        <v>31</v>
      </c>
      <c r="M91" s="175">
        <f t="shared" si="28"/>
        <v>31</v>
      </c>
      <c r="N91" s="181">
        <v>31</v>
      </c>
      <c r="O91" s="181">
        <v>31</v>
      </c>
    </row>
    <row r="92" spans="1:15" ht="79.5" customHeight="1" x14ac:dyDescent="0.2">
      <c r="A92" s="24" t="s">
        <v>30</v>
      </c>
      <c r="B92" s="24" t="s">
        <v>30</v>
      </c>
      <c r="C92" s="24" t="s">
        <v>30</v>
      </c>
      <c r="D92" s="24" t="s">
        <v>30</v>
      </c>
      <c r="E92" s="24" t="s">
        <v>30</v>
      </c>
      <c r="F92" s="31" t="s">
        <v>30</v>
      </c>
      <c r="G92" s="31" t="s">
        <v>30</v>
      </c>
      <c r="H92" s="31" t="s">
        <v>30</v>
      </c>
      <c r="I92" s="31" t="s">
        <v>30</v>
      </c>
      <c r="J92" s="174" t="s">
        <v>165</v>
      </c>
      <c r="K92" s="181" t="s">
        <v>102</v>
      </c>
      <c r="L92" s="175">
        <f t="shared" si="28"/>
        <v>7</v>
      </c>
      <c r="M92" s="175">
        <f t="shared" si="28"/>
        <v>7</v>
      </c>
      <c r="N92" s="175">
        <v>7</v>
      </c>
      <c r="O92" s="175">
        <v>7</v>
      </c>
    </row>
    <row r="93" spans="1:15" ht="95.25" customHeight="1" x14ac:dyDescent="0.2">
      <c r="A93" s="24" t="s">
        <v>30</v>
      </c>
      <c r="B93" s="24" t="s">
        <v>30</v>
      </c>
      <c r="C93" s="24" t="s">
        <v>30</v>
      </c>
      <c r="D93" s="24" t="s">
        <v>30</v>
      </c>
      <c r="E93" s="24" t="s">
        <v>30</v>
      </c>
      <c r="F93" s="31" t="s">
        <v>30</v>
      </c>
      <c r="G93" s="31" t="s">
        <v>30</v>
      </c>
      <c r="H93" s="31" t="s">
        <v>30</v>
      </c>
      <c r="I93" s="31" t="s">
        <v>30</v>
      </c>
      <c r="J93" s="174" t="s">
        <v>101</v>
      </c>
      <c r="K93" s="181" t="s">
        <v>102</v>
      </c>
      <c r="L93" s="175">
        <f t="shared" si="28"/>
        <v>13</v>
      </c>
      <c r="M93" s="175">
        <f t="shared" si="28"/>
        <v>13</v>
      </c>
      <c r="N93" s="175">
        <v>13</v>
      </c>
      <c r="O93" s="175">
        <v>13</v>
      </c>
    </row>
    <row r="94" spans="1:15" ht="60" x14ac:dyDescent="0.2">
      <c r="A94" s="24" t="s">
        <v>30</v>
      </c>
      <c r="B94" s="24" t="s">
        <v>30</v>
      </c>
      <c r="C94" s="24" t="s">
        <v>30</v>
      </c>
      <c r="D94" s="24" t="s">
        <v>30</v>
      </c>
      <c r="E94" s="24" t="s">
        <v>30</v>
      </c>
      <c r="F94" s="31" t="s">
        <v>30</v>
      </c>
      <c r="G94" s="31" t="s">
        <v>30</v>
      </c>
      <c r="H94" s="31" t="s">
        <v>30</v>
      </c>
      <c r="I94" s="31" t="s">
        <v>30</v>
      </c>
      <c r="J94" s="176" t="s">
        <v>103</v>
      </c>
      <c r="K94" s="181" t="s">
        <v>25</v>
      </c>
      <c r="L94" s="175">
        <f t="shared" si="28"/>
        <v>45</v>
      </c>
      <c r="M94" s="175">
        <f t="shared" si="28"/>
        <v>45</v>
      </c>
      <c r="N94" s="177">
        <v>45</v>
      </c>
      <c r="O94" s="177">
        <v>45</v>
      </c>
    </row>
    <row r="95" spans="1:15" ht="105" x14ac:dyDescent="0.2">
      <c r="A95" s="24" t="s">
        <v>30</v>
      </c>
      <c r="B95" s="24" t="s">
        <v>30</v>
      </c>
      <c r="C95" s="24" t="s">
        <v>30</v>
      </c>
      <c r="D95" s="24" t="s">
        <v>30</v>
      </c>
      <c r="E95" s="24" t="s">
        <v>30</v>
      </c>
      <c r="F95" s="31" t="s">
        <v>30</v>
      </c>
      <c r="G95" s="31" t="s">
        <v>30</v>
      </c>
      <c r="H95" s="31" t="s">
        <v>30</v>
      </c>
      <c r="I95" s="31" t="s">
        <v>30</v>
      </c>
      <c r="J95" s="176" t="s">
        <v>104</v>
      </c>
      <c r="K95" s="183" t="s">
        <v>25</v>
      </c>
      <c r="L95" s="178">
        <f t="shared" si="28"/>
        <v>55</v>
      </c>
      <c r="M95" s="178">
        <f t="shared" si="28"/>
        <v>55</v>
      </c>
      <c r="N95" s="178">
        <v>55</v>
      </c>
      <c r="O95" s="178">
        <v>55</v>
      </c>
    </row>
    <row r="96" spans="1:15" ht="135" x14ac:dyDescent="0.2">
      <c r="A96" s="24" t="s">
        <v>30</v>
      </c>
      <c r="B96" s="24" t="s">
        <v>30</v>
      </c>
      <c r="C96" s="24" t="s">
        <v>30</v>
      </c>
      <c r="D96" s="24" t="s">
        <v>30</v>
      </c>
      <c r="E96" s="24" t="s">
        <v>30</v>
      </c>
      <c r="F96" s="31" t="s">
        <v>30</v>
      </c>
      <c r="G96" s="31" t="s">
        <v>30</v>
      </c>
      <c r="H96" s="31" t="s">
        <v>30</v>
      </c>
      <c r="I96" s="31" t="s">
        <v>30</v>
      </c>
      <c r="J96" s="179" t="s">
        <v>166</v>
      </c>
      <c r="K96" s="183" t="s">
        <v>25</v>
      </c>
      <c r="L96" s="175">
        <f t="shared" si="28"/>
        <v>100</v>
      </c>
      <c r="M96" s="175">
        <f t="shared" si="28"/>
        <v>91</v>
      </c>
      <c r="N96" s="175">
        <v>100</v>
      </c>
      <c r="O96" s="175">
        <v>91</v>
      </c>
    </row>
    <row r="97" spans="1:15" ht="59.25" customHeight="1" x14ac:dyDescent="0.2">
      <c r="A97" s="39" t="s">
        <v>30</v>
      </c>
      <c r="B97" s="39" t="s">
        <v>30</v>
      </c>
      <c r="C97" s="39" t="s">
        <v>30</v>
      </c>
      <c r="D97" s="39" t="s">
        <v>30</v>
      </c>
      <c r="E97" s="39" t="s">
        <v>30</v>
      </c>
      <c r="F97" s="31" t="s">
        <v>30</v>
      </c>
      <c r="G97" s="31" t="s">
        <v>30</v>
      </c>
      <c r="H97" s="31" t="s">
        <v>30</v>
      </c>
      <c r="I97" s="31" t="s">
        <v>30</v>
      </c>
      <c r="J97" s="180" t="s">
        <v>106</v>
      </c>
      <c r="K97" s="181" t="s">
        <v>167</v>
      </c>
      <c r="L97" s="178">
        <f t="shared" si="28"/>
        <v>23</v>
      </c>
      <c r="M97" s="178">
        <f t="shared" si="28"/>
        <v>23</v>
      </c>
      <c r="N97" s="175">
        <v>23</v>
      </c>
      <c r="O97" s="175">
        <v>23</v>
      </c>
    </row>
    <row r="98" spans="1:15" ht="47.25" customHeight="1" x14ac:dyDescent="0.2">
      <c r="A98" s="39" t="s">
        <v>30</v>
      </c>
      <c r="B98" s="39" t="s">
        <v>30</v>
      </c>
      <c r="C98" s="39" t="s">
        <v>30</v>
      </c>
      <c r="D98" s="39" t="s">
        <v>30</v>
      </c>
      <c r="E98" s="39" t="s">
        <v>30</v>
      </c>
      <c r="F98" s="31" t="s">
        <v>30</v>
      </c>
      <c r="G98" s="31" t="s">
        <v>30</v>
      </c>
      <c r="H98" s="31" t="s">
        <v>30</v>
      </c>
      <c r="I98" s="31" t="s">
        <v>30</v>
      </c>
      <c r="J98" s="180" t="s">
        <v>107</v>
      </c>
      <c r="K98" s="181" t="s">
        <v>167</v>
      </c>
      <c r="L98" s="175">
        <f t="shared" si="28"/>
        <v>28</v>
      </c>
      <c r="M98" s="175">
        <f t="shared" si="28"/>
        <v>28</v>
      </c>
      <c r="N98" s="175">
        <v>28</v>
      </c>
      <c r="O98" s="175">
        <v>28</v>
      </c>
    </row>
    <row r="99" spans="1:15" ht="54.75" customHeight="1" x14ac:dyDescent="0.2">
      <c r="A99" s="24" t="s">
        <v>30</v>
      </c>
      <c r="B99" s="24" t="s">
        <v>30</v>
      </c>
      <c r="C99" s="24" t="s">
        <v>30</v>
      </c>
      <c r="D99" s="24" t="s">
        <v>30</v>
      </c>
      <c r="E99" s="24" t="s">
        <v>30</v>
      </c>
      <c r="F99" s="31" t="s">
        <v>30</v>
      </c>
      <c r="G99" s="31" t="s">
        <v>30</v>
      </c>
      <c r="H99" s="31" t="s">
        <v>30</v>
      </c>
      <c r="I99" s="31" t="s">
        <v>30</v>
      </c>
      <c r="J99" s="22" t="s">
        <v>108</v>
      </c>
      <c r="K99" s="37" t="s">
        <v>37</v>
      </c>
      <c r="L99" s="184">
        <f t="shared" ref="L99" si="31">N99</f>
        <v>100</v>
      </c>
      <c r="M99" s="184">
        <f t="shared" ref="M99" si="32">O99</f>
        <v>100</v>
      </c>
      <c r="N99" s="37">
        <v>100</v>
      </c>
      <c r="O99" s="37">
        <v>100</v>
      </c>
    </row>
    <row r="100" spans="1:15" s="15" customFormat="1" ht="27.75" customHeight="1" x14ac:dyDescent="0.2">
      <c r="A100" s="55"/>
      <c r="B100" s="168" t="s">
        <v>32</v>
      </c>
      <c r="C100" s="168"/>
      <c r="D100" s="168"/>
      <c r="E100" s="12" t="s">
        <v>8</v>
      </c>
      <c r="F100" s="32">
        <f>F86</f>
        <v>44516072.32</v>
      </c>
      <c r="G100" s="32">
        <f>G86</f>
        <v>44383851.75</v>
      </c>
      <c r="H100" s="32">
        <f>H86</f>
        <v>44516072.32</v>
      </c>
      <c r="I100" s="32">
        <f>I86</f>
        <v>44383851.75</v>
      </c>
      <c r="J100" s="19" t="s">
        <v>30</v>
      </c>
      <c r="K100" s="23" t="s">
        <v>30</v>
      </c>
      <c r="L100" s="23" t="s">
        <v>30</v>
      </c>
      <c r="M100" s="23" t="s">
        <v>30</v>
      </c>
      <c r="N100" s="19" t="s">
        <v>30</v>
      </c>
      <c r="O100" s="19" t="s">
        <v>30</v>
      </c>
    </row>
    <row r="101" spans="1:15" s="15" customFormat="1" ht="24" customHeight="1" x14ac:dyDescent="0.2">
      <c r="A101" s="55"/>
      <c r="B101" s="168"/>
      <c r="C101" s="168"/>
      <c r="D101" s="168"/>
      <c r="E101" s="1" t="s">
        <v>22</v>
      </c>
      <c r="F101" s="32">
        <f>F87</f>
        <v>42953803.729999997</v>
      </c>
      <c r="G101" s="32">
        <f>G87</f>
        <v>42859930.689999998</v>
      </c>
      <c r="H101" s="32">
        <f>H87</f>
        <v>42953803.729999997</v>
      </c>
      <c r="I101" s="32">
        <f>I87</f>
        <v>42859930.689999998</v>
      </c>
      <c r="J101" s="19" t="s">
        <v>30</v>
      </c>
      <c r="K101" s="23" t="s">
        <v>30</v>
      </c>
      <c r="L101" s="23" t="s">
        <v>30</v>
      </c>
      <c r="M101" s="23" t="s">
        <v>30</v>
      </c>
      <c r="N101" s="19" t="s">
        <v>30</v>
      </c>
      <c r="O101" s="19" t="s">
        <v>30</v>
      </c>
    </row>
    <row r="102" spans="1:15" s="15" customFormat="1" x14ac:dyDescent="0.2">
      <c r="A102" s="55"/>
      <c r="B102" s="168"/>
      <c r="C102" s="168"/>
      <c r="D102" s="168"/>
      <c r="E102" s="1" t="s">
        <v>23</v>
      </c>
      <c r="F102" s="32">
        <f>F88</f>
        <v>1562268.59</v>
      </c>
      <c r="G102" s="32">
        <f>G88</f>
        <v>1523921.06</v>
      </c>
      <c r="H102" s="32">
        <f>H88</f>
        <v>1562268.59</v>
      </c>
      <c r="I102" s="32">
        <f>I88</f>
        <v>1523921.06</v>
      </c>
      <c r="J102" s="19" t="s">
        <v>30</v>
      </c>
      <c r="K102" s="23" t="s">
        <v>30</v>
      </c>
      <c r="L102" s="23" t="s">
        <v>30</v>
      </c>
      <c r="M102" s="23" t="s">
        <v>30</v>
      </c>
      <c r="N102" s="19" t="s">
        <v>30</v>
      </c>
      <c r="O102" s="19" t="s">
        <v>30</v>
      </c>
    </row>
    <row r="103" spans="1:15" s="15" customFormat="1" ht="24" customHeight="1" x14ac:dyDescent="0.2">
      <c r="A103" s="120" t="s">
        <v>109</v>
      </c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</row>
    <row r="104" spans="1:15" ht="19.5" customHeight="1" x14ac:dyDescent="0.2">
      <c r="A104" s="120" t="s">
        <v>110</v>
      </c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</row>
    <row r="105" spans="1:15" ht="28.5" customHeight="1" x14ac:dyDescent="0.2">
      <c r="A105" s="103"/>
      <c r="B105" s="63" t="s">
        <v>111</v>
      </c>
      <c r="C105" s="63"/>
      <c r="D105" s="63"/>
      <c r="E105" s="25" t="s">
        <v>70</v>
      </c>
      <c r="F105" s="8">
        <f t="shared" ref="F105:G108" si="33">H105</f>
        <v>102934</v>
      </c>
      <c r="G105" s="8">
        <f t="shared" si="33"/>
        <v>102934</v>
      </c>
      <c r="H105" s="7">
        <f>H108</f>
        <v>102934</v>
      </c>
      <c r="I105" s="7">
        <f t="shared" ref="I105" si="34">I108</f>
        <v>102934</v>
      </c>
      <c r="J105" s="46" t="s">
        <v>9</v>
      </c>
      <c r="K105" s="46" t="s">
        <v>9</v>
      </c>
      <c r="L105" s="46" t="s">
        <v>9</v>
      </c>
      <c r="M105" s="46" t="s">
        <v>9</v>
      </c>
      <c r="N105" s="46" t="s">
        <v>9</v>
      </c>
      <c r="O105" s="46" t="s">
        <v>9</v>
      </c>
    </row>
    <row r="106" spans="1:15" ht="80.25" customHeight="1" x14ac:dyDescent="0.2">
      <c r="A106" s="103"/>
      <c r="B106" s="63"/>
      <c r="C106" s="63"/>
      <c r="D106" s="63"/>
      <c r="E106" s="25" t="s">
        <v>120</v>
      </c>
      <c r="F106" s="8">
        <f t="shared" si="33"/>
        <v>102934</v>
      </c>
      <c r="G106" s="8">
        <f t="shared" si="33"/>
        <v>102934</v>
      </c>
      <c r="H106" s="7">
        <f t="shared" ref="H106:I107" si="35">H109</f>
        <v>102934</v>
      </c>
      <c r="I106" s="7">
        <f t="shared" si="35"/>
        <v>102934</v>
      </c>
      <c r="J106" s="47"/>
      <c r="K106" s="47"/>
      <c r="L106" s="47"/>
      <c r="M106" s="47"/>
      <c r="N106" s="47"/>
      <c r="O106" s="47"/>
    </row>
    <row r="107" spans="1:15" s="16" customFormat="1" ht="57.75" customHeight="1" x14ac:dyDescent="0.2">
      <c r="A107" s="103"/>
      <c r="B107" s="63"/>
      <c r="C107" s="63"/>
      <c r="D107" s="63"/>
      <c r="E107" s="25" t="s">
        <v>121</v>
      </c>
      <c r="F107" s="8">
        <f t="shared" si="33"/>
        <v>0</v>
      </c>
      <c r="G107" s="8">
        <f>I107</f>
        <v>0</v>
      </c>
      <c r="H107" s="7">
        <f t="shared" si="35"/>
        <v>0</v>
      </c>
      <c r="I107" s="7">
        <f t="shared" si="35"/>
        <v>0</v>
      </c>
      <c r="J107" s="47"/>
      <c r="K107" s="47"/>
      <c r="L107" s="47"/>
      <c r="M107" s="47"/>
      <c r="N107" s="47"/>
      <c r="O107" s="47"/>
    </row>
    <row r="108" spans="1:15" s="16" customFormat="1" ht="25.5" x14ac:dyDescent="0.2">
      <c r="A108" s="152" t="s">
        <v>52</v>
      </c>
      <c r="B108" s="63" t="s">
        <v>112</v>
      </c>
      <c r="C108" s="63"/>
      <c r="D108" s="63"/>
      <c r="E108" s="12" t="s">
        <v>8</v>
      </c>
      <c r="F108" s="8">
        <f t="shared" si="33"/>
        <v>102934</v>
      </c>
      <c r="G108" s="8">
        <f t="shared" si="33"/>
        <v>102934</v>
      </c>
      <c r="H108" s="7">
        <f>H109+H110</f>
        <v>102934</v>
      </c>
      <c r="I108" s="7">
        <f>I109+I110</f>
        <v>102934</v>
      </c>
      <c r="J108" s="47"/>
      <c r="K108" s="47"/>
      <c r="L108" s="47"/>
      <c r="M108" s="47"/>
      <c r="N108" s="47"/>
      <c r="O108" s="47"/>
    </row>
    <row r="109" spans="1:15" s="16" customFormat="1" ht="25.5" customHeight="1" x14ac:dyDescent="0.2">
      <c r="A109" s="152"/>
      <c r="B109" s="63"/>
      <c r="C109" s="63"/>
      <c r="D109" s="63"/>
      <c r="E109" s="1" t="s">
        <v>22</v>
      </c>
      <c r="F109" s="7">
        <f t="shared" ref="F109:I110" si="36">F112+F118+F115+F121</f>
        <v>102934</v>
      </c>
      <c r="G109" s="7">
        <f t="shared" si="36"/>
        <v>102934</v>
      </c>
      <c r="H109" s="7">
        <f t="shared" si="36"/>
        <v>102934</v>
      </c>
      <c r="I109" s="7">
        <f t="shared" si="36"/>
        <v>102934</v>
      </c>
      <c r="J109" s="47"/>
      <c r="K109" s="47"/>
      <c r="L109" s="47"/>
      <c r="M109" s="47"/>
      <c r="N109" s="47"/>
      <c r="O109" s="47"/>
    </row>
    <row r="110" spans="1:15" s="16" customFormat="1" ht="28.5" customHeight="1" x14ac:dyDescent="0.2">
      <c r="A110" s="152"/>
      <c r="B110" s="63"/>
      <c r="C110" s="63"/>
      <c r="D110" s="63"/>
      <c r="E110" s="1" t="s">
        <v>23</v>
      </c>
      <c r="F110" s="7">
        <f t="shared" si="36"/>
        <v>0</v>
      </c>
      <c r="G110" s="7">
        <f t="shared" si="36"/>
        <v>0</v>
      </c>
      <c r="H110" s="7">
        <f t="shared" si="36"/>
        <v>0</v>
      </c>
      <c r="I110" s="7">
        <f t="shared" si="36"/>
        <v>0</v>
      </c>
      <c r="J110" s="48"/>
      <c r="K110" s="48"/>
      <c r="L110" s="48"/>
      <c r="M110" s="48"/>
      <c r="N110" s="48"/>
      <c r="O110" s="48"/>
    </row>
    <row r="111" spans="1:15" s="14" customFormat="1" ht="43.5" customHeight="1" x14ac:dyDescent="0.2">
      <c r="A111" s="116" t="s">
        <v>64</v>
      </c>
      <c r="B111" s="117" t="s">
        <v>48</v>
      </c>
      <c r="C111" s="153" t="s">
        <v>27</v>
      </c>
      <c r="D111" s="153"/>
      <c r="E111" s="12" t="s">
        <v>8</v>
      </c>
      <c r="F111" s="8">
        <f>H111</f>
        <v>28000</v>
      </c>
      <c r="G111" s="8">
        <f>I111</f>
        <v>28000</v>
      </c>
      <c r="H111" s="7">
        <f t="shared" ref="H111" si="37">SUM(H112:H113)</f>
        <v>28000</v>
      </c>
      <c r="I111" s="7">
        <f>I112+I113</f>
        <v>28000</v>
      </c>
      <c r="J111" s="121" t="s">
        <v>116</v>
      </c>
      <c r="K111" s="117" t="s">
        <v>117</v>
      </c>
      <c r="L111" s="46">
        <f>N111</f>
        <v>4</v>
      </c>
      <c r="M111" s="46">
        <f>O111</f>
        <v>4</v>
      </c>
      <c r="N111" s="46">
        <v>4</v>
      </c>
      <c r="O111" s="46">
        <v>4</v>
      </c>
    </row>
    <row r="112" spans="1:15" s="14" customFormat="1" ht="28.5" customHeight="1" x14ac:dyDescent="0.2">
      <c r="A112" s="47"/>
      <c r="B112" s="118"/>
      <c r="C112" s="153"/>
      <c r="D112" s="153"/>
      <c r="E112" s="1" t="s">
        <v>22</v>
      </c>
      <c r="F112" s="8">
        <f t="shared" ref="F112:G122" si="38">H112</f>
        <v>28000</v>
      </c>
      <c r="G112" s="8">
        <f t="shared" si="38"/>
        <v>28000</v>
      </c>
      <c r="H112" s="7">
        <v>28000</v>
      </c>
      <c r="I112" s="7">
        <v>28000</v>
      </c>
      <c r="J112" s="122"/>
      <c r="K112" s="118"/>
      <c r="L112" s="47"/>
      <c r="M112" s="47"/>
      <c r="N112" s="47"/>
      <c r="O112" s="47"/>
    </row>
    <row r="113" spans="1:15" s="14" customFormat="1" ht="28.5" customHeight="1" x14ac:dyDescent="0.2">
      <c r="A113" s="48"/>
      <c r="B113" s="119"/>
      <c r="C113" s="153"/>
      <c r="D113" s="153"/>
      <c r="E113" s="1" t="s">
        <v>23</v>
      </c>
      <c r="F113" s="8">
        <f t="shared" si="38"/>
        <v>0</v>
      </c>
      <c r="G113" s="8">
        <f t="shared" si="38"/>
        <v>0</v>
      </c>
      <c r="H113" s="7">
        <v>0</v>
      </c>
      <c r="I113" s="7"/>
      <c r="J113" s="123"/>
      <c r="K113" s="119"/>
      <c r="L113" s="48"/>
      <c r="M113" s="48"/>
      <c r="N113" s="48"/>
      <c r="O113" s="48"/>
    </row>
    <row r="114" spans="1:15" ht="37.5" customHeight="1" x14ac:dyDescent="0.2">
      <c r="A114" s="116" t="s">
        <v>65</v>
      </c>
      <c r="B114" s="117" t="s">
        <v>113</v>
      </c>
      <c r="C114" s="153"/>
      <c r="D114" s="82"/>
      <c r="E114" s="12" t="s">
        <v>8</v>
      </c>
      <c r="F114" s="8">
        <f t="shared" si="38"/>
        <v>49934</v>
      </c>
      <c r="G114" s="8">
        <f t="shared" si="38"/>
        <v>49934</v>
      </c>
      <c r="H114" s="7">
        <f t="shared" ref="H114" si="39">SUM(H115:H116)</f>
        <v>49934</v>
      </c>
      <c r="I114" s="7">
        <f>I115+I116</f>
        <v>49934</v>
      </c>
      <c r="J114" s="121" t="s">
        <v>118</v>
      </c>
      <c r="K114" s="46" t="s">
        <v>25</v>
      </c>
      <c r="L114" s="46">
        <f t="shared" ref="L114" si="40">N114</f>
        <v>49</v>
      </c>
      <c r="M114" s="46">
        <f t="shared" ref="M114" si="41">O114</f>
        <v>49</v>
      </c>
      <c r="N114" s="46">
        <v>49</v>
      </c>
      <c r="O114" s="46">
        <v>49</v>
      </c>
    </row>
    <row r="115" spans="1:15" ht="25.5" customHeight="1" x14ac:dyDescent="0.2">
      <c r="A115" s="47"/>
      <c r="B115" s="118"/>
      <c r="C115" s="153"/>
      <c r="D115" s="83"/>
      <c r="E115" s="1" t="s">
        <v>22</v>
      </c>
      <c r="F115" s="8">
        <f t="shared" si="38"/>
        <v>49934</v>
      </c>
      <c r="G115" s="8">
        <f t="shared" si="38"/>
        <v>49934</v>
      </c>
      <c r="H115" s="7">
        <v>49934</v>
      </c>
      <c r="I115" s="7">
        <v>49934</v>
      </c>
      <c r="J115" s="122"/>
      <c r="K115" s="124"/>
      <c r="L115" s="47"/>
      <c r="M115" s="47"/>
      <c r="N115" s="47"/>
      <c r="O115" s="47"/>
    </row>
    <row r="116" spans="1:15" ht="23.25" customHeight="1" x14ac:dyDescent="0.2">
      <c r="A116" s="48"/>
      <c r="B116" s="119"/>
      <c r="C116" s="153"/>
      <c r="D116" s="84"/>
      <c r="E116" s="1" t="s">
        <v>23</v>
      </c>
      <c r="F116" s="8">
        <f t="shared" si="38"/>
        <v>0</v>
      </c>
      <c r="G116" s="8">
        <f t="shared" si="38"/>
        <v>0</v>
      </c>
      <c r="H116" s="7">
        <v>0</v>
      </c>
      <c r="I116" s="7"/>
      <c r="J116" s="123"/>
      <c r="K116" s="125"/>
      <c r="L116" s="48"/>
      <c r="M116" s="48"/>
      <c r="N116" s="48"/>
      <c r="O116" s="48"/>
    </row>
    <row r="117" spans="1:15" ht="39.75" customHeight="1" x14ac:dyDescent="0.2">
      <c r="A117" s="116" t="s">
        <v>66</v>
      </c>
      <c r="B117" s="117" t="s">
        <v>49</v>
      </c>
      <c r="C117" s="153"/>
      <c r="D117" s="82"/>
      <c r="E117" s="12" t="s">
        <v>8</v>
      </c>
      <c r="F117" s="8">
        <f t="shared" si="38"/>
        <v>20000</v>
      </c>
      <c r="G117" s="8">
        <f t="shared" si="38"/>
        <v>20000</v>
      </c>
      <c r="H117" s="7">
        <f t="shared" ref="H117" si="42">SUM(H118:H119)</f>
        <v>20000</v>
      </c>
      <c r="I117" s="7">
        <f>I118+I119</f>
        <v>20000</v>
      </c>
      <c r="J117" s="121" t="s">
        <v>51</v>
      </c>
      <c r="K117" s="46" t="s">
        <v>25</v>
      </c>
      <c r="L117" s="46">
        <f t="shared" ref="L117" si="43">N117</f>
        <v>68</v>
      </c>
      <c r="M117" s="46">
        <f t="shared" ref="M117" si="44">O117</f>
        <v>68</v>
      </c>
      <c r="N117" s="46">
        <v>68</v>
      </c>
      <c r="O117" s="46">
        <v>68</v>
      </c>
    </row>
    <row r="118" spans="1:15" ht="25.5" customHeight="1" x14ac:dyDescent="0.2">
      <c r="A118" s="47"/>
      <c r="B118" s="118"/>
      <c r="C118" s="153"/>
      <c r="D118" s="83"/>
      <c r="E118" s="1" t="s">
        <v>22</v>
      </c>
      <c r="F118" s="8">
        <f t="shared" si="38"/>
        <v>20000</v>
      </c>
      <c r="G118" s="8">
        <f t="shared" si="38"/>
        <v>20000</v>
      </c>
      <c r="H118" s="7">
        <v>20000</v>
      </c>
      <c r="I118" s="7">
        <v>20000</v>
      </c>
      <c r="J118" s="122"/>
      <c r="K118" s="124"/>
      <c r="L118" s="47"/>
      <c r="M118" s="47"/>
      <c r="N118" s="47"/>
      <c r="O118" s="47"/>
    </row>
    <row r="119" spans="1:15" ht="32.25" customHeight="1" x14ac:dyDescent="0.2">
      <c r="A119" s="48"/>
      <c r="B119" s="119"/>
      <c r="C119" s="153"/>
      <c r="D119" s="84"/>
      <c r="E119" s="1" t="s">
        <v>23</v>
      </c>
      <c r="F119" s="8">
        <f t="shared" si="38"/>
        <v>0</v>
      </c>
      <c r="G119" s="8">
        <f t="shared" si="38"/>
        <v>0</v>
      </c>
      <c r="H119" s="7">
        <v>0</v>
      </c>
      <c r="I119" s="7">
        <v>0</v>
      </c>
      <c r="J119" s="123"/>
      <c r="K119" s="125"/>
      <c r="L119" s="48"/>
      <c r="M119" s="48"/>
      <c r="N119" s="48"/>
      <c r="O119" s="48"/>
    </row>
    <row r="120" spans="1:15" ht="39.75" customHeight="1" x14ac:dyDescent="0.2">
      <c r="A120" s="116" t="s">
        <v>114</v>
      </c>
      <c r="B120" s="117" t="s">
        <v>115</v>
      </c>
      <c r="C120" s="153"/>
      <c r="D120" s="82"/>
      <c r="E120" s="12" t="s">
        <v>8</v>
      </c>
      <c r="F120" s="8">
        <f t="shared" si="38"/>
        <v>5000</v>
      </c>
      <c r="G120" s="8">
        <f t="shared" si="38"/>
        <v>5000</v>
      </c>
      <c r="H120" s="7">
        <f t="shared" ref="H120" si="45">SUM(H121:H122)</f>
        <v>5000</v>
      </c>
      <c r="I120" s="7">
        <f>I121+I122</f>
        <v>5000</v>
      </c>
      <c r="J120" s="121" t="s">
        <v>119</v>
      </c>
      <c r="K120" s="46" t="s">
        <v>25</v>
      </c>
      <c r="L120" s="46">
        <f t="shared" ref="L120" si="46">N120</f>
        <v>100</v>
      </c>
      <c r="M120" s="46">
        <f t="shared" ref="M120" si="47">O120</f>
        <v>100</v>
      </c>
      <c r="N120" s="46">
        <v>100</v>
      </c>
      <c r="O120" s="46">
        <v>100</v>
      </c>
    </row>
    <row r="121" spans="1:15" ht="28.5" customHeight="1" x14ac:dyDescent="0.2">
      <c r="A121" s="47"/>
      <c r="B121" s="118"/>
      <c r="C121" s="153"/>
      <c r="D121" s="83"/>
      <c r="E121" s="1" t="s">
        <v>22</v>
      </c>
      <c r="F121" s="8">
        <f t="shared" si="38"/>
        <v>5000</v>
      </c>
      <c r="G121" s="8">
        <f t="shared" si="38"/>
        <v>5000</v>
      </c>
      <c r="H121" s="7">
        <v>5000</v>
      </c>
      <c r="I121" s="7">
        <v>5000</v>
      </c>
      <c r="J121" s="122"/>
      <c r="K121" s="124"/>
      <c r="L121" s="47"/>
      <c r="M121" s="47"/>
      <c r="N121" s="47"/>
      <c r="O121" s="47"/>
    </row>
    <row r="122" spans="1:15" ht="34.5" customHeight="1" x14ac:dyDescent="0.2">
      <c r="A122" s="48"/>
      <c r="B122" s="119"/>
      <c r="C122" s="153"/>
      <c r="D122" s="84"/>
      <c r="E122" s="1" t="s">
        <v>23</v>
      </c>
      <c r="F122" s="8">
        <f t="shared" si="38"/>
        <v>0</v>
      </c>
      <c r="G122" s="8">
        <f t="shared" si="38"/>
        <v>0</v>
      </c>
      <c r="H122" s="7">
        <v>0</v>
      </c>
      <c r="I122" s="7"/>
      <c r="J122" s="123"/>
      <c r="K122" s="125"/>
      <c r="L122" s="48"/>
      <c r="M122" s="48"/>
      <c r="N122" s="48"/>
      <c r="O122" s="48"/>
    </row>
    <row r="123" spans="1:15" s="15" customFormat="1" ht="25.5" x14ac:dyDescent="0.2">
      <c r="A123" s="55"/>
      <c r="B123" s="56" t="s">
        <v>33</v>
      </c>
      <c r="C123" s="56"/>
      <c r="D123" s="56"/>
      <c r="E123" s="12" t="s">
        <v>8</v>
      </c>
      <c r="F123" s="9">
        <f>F105</f>
        <v>102934</v>
      </c>
      <c r="G123" s="9">
        <f t="shared" ref="G123:I123" si="48">G105</f>
        <v>102934</v>
      </c>
      <c r="H123" s="9">
        <f t="shared" si="48"/>
        <v>102934</v>
      </c>
      <c r="I123" s="9">
        <f t="shared" si="48"/>
        <v>102934</v>
      </c>
      <c r="J123" s="19" t="s">
        <v>30</v>
      </c>
      <c r="K123" s="23" t="s">
        <v>30</v>
      </c>
      <c r="L123" s="23" t="s">
        <v>30</v>
      </c>
      <c r="M123" s="23" t="s">
        <v>30</v>
      </c>
      <c r="N123" s="19" t="s">
        <v>30</v>
      </c>
      <c r="O123" s="19" t="s">
        <v>30</v>
      </c>
    </row>
    <row r="124" spans="1:15" s="15" customFormat="1" ht="17.25" customHeight="1" x14ac:dyDescent="0.2">
      <c r="A124" s="55"/>
      <c r="B124" s="56"/>
      <c r="C124" s="56"/>
      <c r="D124" s="56"/>
      <c r="E124" s="1" t="s">
        <v>22</v>
      </c>
      <c r="F124" s="9">
        <f t="shared" ref="F124:I125" si="49">F106</f>
        <v>102934</v>
      </c>
      <c r="G124" s="9">
        <f t="shared" si="49"/>
        <v>102934</v>
      </c>
      <c r="H124" s="9">
        <f t="shared" si="49"/>
        <v>102934</v>
      </c>
      <c r="I124" s="9">
        <f t="shared" si="49"/>
        <v>102934</v>
      </c>
      <c r="J124" s="19" t="s">
        <v>30</v>
      </c>
      <c r="K124" s="23" t="s">
        <v>30</v>
      </c>
      <c r="L124" s="23" t="s">
        <v>30</v>
      </c>
      <c r="M124" s="23" t="s">
        <v>30</v>
      </c>
      <c r="N124" s="19" t="s">
        <v>30</v>
      </c>
      <c r="O124" s="19" t="s">
        <v>30</v>
      </c>
    </row>
    <row r="125" spans="1:15" s="15" customFormat="1" ht="14.25" customHeight="1" x14ac:dyDescent="0.2">
      <c r="A125" s="55"/>
      <c r="B125" s="56"/>
      <c r="C125" s="56"/>
      <c r="D125" s="56"/>
      <c r="E125" s="1" t="s">
        <v>23</v>
      </c>
      <c r="F125" s="9">
        <f t="shared" si="49"/>
        <v>0</v>
      </c>
      <c r="G125" s="9">
        <f t="shared" si="49"/>
        <v>0</v>
      </c>
      <c r="H125" s="9">
        <f t="shared" si="49"/>
        <v>0</v>
      </c>
      <c r="I125" s="9">
        <f t="shared" si="49"/>
        <v>0</v>
      </c>
      <c r="J125" s="19" t="s">
        <v>30</v>
      </c>
      <c r="K125" s="23" t="s">
        <v>30</v>
      </c>
      <c r="L125" s="23" t="s">
        <v>30</v>
      </c>
      <c r="M125" s="23" t="s">
        <v>30</v>
      </c>
      <c r="N125" s="19" t="s">
        <v>30</v>
      </c>
      <c r="O125" s="19" t="s">
        <v>30</v>
      </c>
    </row>
    <row r="126" spans="1:15" s="15" customFormat="1" x14ac:dyDescent="0.2">
      <c r="A126" s="120" t="s">
        <v>122</v>
      </c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</row>
    <row r="127" spans="1:15" s="15" customFormat="1" x14ac:dyDescent="0.2">
      <c r="A127" s="142" t="s">
        <v>123</v>
      </c>
      <c r="B127" s="142"/>
      <c r="C127" s="142"/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O127" s="142"/>
    </row>
    <row r="128" spans="1:15" s="15" customFormat="1" ht="33" customHeight="1" x14ac:dyDescent="0.2">
      <c r="A128" s="56"/>
      <c r="B128" s="63" t="s">
        <v>124</v>
      </c>
      <c r="C128" s="63"/>
      <c r="D128" s="56"/>
      <c r="E128" s="12" t="s">
        <v>8</v>
      </c>
      <c r="F128" s="8">
        <f>F131</f>
        <v>487670</v>
      </c>
      <c r="G128" s="8">
        <f t="shared" ref="G128:I128" si="50">G131</f>
        <v>487670</v>
      </c>
      <c r="H128" s="8">
        <f t="shared" si="50"/>
        <v>487670</v>
      </c>
      <c r="I128" s="8">
        <f t="shared" si="50"/>
        <v>487670</v>
      </c>
      <c r="J128" s="46" t="s">
        <v>30</v>
      </c>
      <c r="K128" s="46" t="s">
        <v>30</v>
      </c>
      <c r="L128" s="46" t="s">
        <v>30</v>
      </c>
      <c r="M128" s="46" t="s">
        <v>30</v>
      </c>
      <c r="N128" s="46" t="s">
        <v>30</v>
      </c>
      <c r="O128" s="46" t="s">
        <v>30</v>
      </c>
    </row>
    <row r="129" spans="1:15" s="15" customFormat="1" ht="96" customHeight="1" x14ac:dyDescent="0.2">
      <c r="A129" s="56"/>
      <c r="B129" s="63"/>
      <c r="C129" s="63"/>
      <c r="D129" s="56"/>
      <c r="E129" s="1" t="s">
        <v>20</v>
      </c>
      <c r="F129" s="8">
        <f t="shared" ref="F129:I130" si="51">F132</f>
        <v>487670</v>
      </c>
      <c r="G129" s="8">
        <f t="shared" si="51"/>
        <v>487670</v>
      </c>
      <c r="H129" s="8">
        <f t="shared" si="51"/>
        <v>487670</v>
      </c>
      <c r="I129" s="8">
        <f t="shared" si="51"/>
        <v>487670</v>
      </c>
      <c r="J129" s="47"/>
      <c r="K129" s="47"/>
      <c r="L129" s="47"/>
      <c r="M129" s="47"/>
      <c r="N129" s="47"/>
      <c r="O129" s="47"/>
    </row>
    <row r="130" spans="1:15" s="15" customFormat="1" ht="63.75" customHeight="1" x14ac:dyDescent="0.2">
      <c r="A130" s="56"/>
      <c r="B130" s="63"/>
      <c r="C130" s="63"/>
      <c r="D130" s="56"/>
      <c r="E130" s="1" t="s">
        <v>21</v>
      </c>
      <c r="F130" s="8">
        <f t="shared" si="51"/>
        <v>0</v>
      </c>
      <c r="G130" s="8">
        <f t="shared" si="51"/>
        <v>0</v>
      </c>
      <c r="H130" s="8">
        <f t="shared" si="51"/>
        <v>0</v>
      </c>
      <c r="I130" s="8">
        <f t="shared" si="51"/>
        <v>0</v>
      </c>
      <c r="J130" s="47"/>
      <c r="K130" s="47"/>
      <c r="L130" s="47"/>
      <c r="M130" s="47"/>
      <c r="N130" s="47"/>
      <c r="O130" s="47"/>
    </row>
    <row r="131" spans="1:15" s="15" customFormat="1" ht="38.25" customHeight="1" x14ac:dyDescent="0.2">
      <c r="A131" s="152" t="s">
        <v>52</v>
      </c>
      <c r="B131" s="63" t="s">
        <v>125</v>
      </c>
      <c r="C131" s="63"/>
      <c r="D131" s="56"/>
      <c r="E131" s="12" t="s">
        <v>8</v>
      </c>
      <c r="F131" s="8">
        <f>SUM(F132:F133)</f>
        <v>487670</v>
      </c>
      <c r="G131" s="8">
        <f t="shared" ref="G131:I131" si="52">SUM(G132:G133)</f>
        <v>487670</v>
      </c>
      <c r="H131" s="8">
        <f t="shared" si="52"/>
        <v>487670</v>
      </c>
      <c r="I131" s="8">
        <f t="shared" si="52"/>
        <v>487670</v>
      </c>
      <c r="J131" s="47"/>
      <c r="K131" s="47"/>
      <c r="L131" s="47"/>
      <c r="M131" s="47"/>
      <c r="N131" s="47"/>
      <c r="O131" s="47"/>
    </row>
    <row r="132" spans="1:15" s="15" customFormat="1" ht="35.25" customHeight="1" x14ac:dyDescent="0.2">
      <c r="A132" s="152"/>
      <c r="B132" s="63"/>
      <c r="C132" s="63"/>
      <c r="D132" s="56"/>
      <c r="E132" s="1" t="s">
        <v>22</v>
      </c>
      <c r="F132" s="8">
        <f>F135</f>
        <v>487670</v>
      </c>
      <c r="G132" s="8">
        <f t="shared" ref="G132:I132" si="53">G135</f>
        <v>487670</v>
      </c>
      <c r="H132" s="8">
        <f t="shared" si="53"/>
        <v>487670</v>
      </c>
      <c r="I132" s="8">
        <f t="shared" si="53"/>
        <v>487670</v>
      </c>
      <c r="J132" s="47"/>
      <c r="K132" s="47"/>
      <c r="L132" s="47"/>
      <c r="M132" s="47"/>
      <c r="N132" s="47"/>
      <c r="O132" s="47"/>
    </row>
    <row r="133" spans="1:15" s="15" customFormat="1" ht="33" customHeight="1" x14ac:dyDescent="0.2">
      <c r="A133" s="152"/>
      <c r="B133" s="63"/>
      <c r="C133" s="63"/>
      <c r="D133" s="56"/>
      <c r="E133" s="1" t="s">
        <v>23</v>
      </c>
      <c r="F133" s="8">
        <f>F136</f>
        <v>0</v>
      </c>
      <c r="G133" s="8">
        <f t="shared" ref="G133:I133" si="54">G136</f>
        <v>0</v>
      </c>
      <c r="H133" s="8">
        <f t="shared" si="54"/>
        <v>0</v>
      </c>
      <c r="I133" s="8">
        <f t="shared" si="54"/>
        <v>0</v>
      </c>
      <c r="J133" s="48"/>
      <c r="K133" s="48"/>
      <c r="L133" s="48"/>
      <c r="M133" s="48"/>
      <c r="N133" s="48"/>
      <c r="O133" s="48"/>
    </row>
    <row r="134" spans="1:15" s="15" customFormat="1" ht="51" customHeight="1" x14ac:dyDescent="0.2">
      <c r="A134" s="149" t="s">
        <v>64</v>
      </c>
      <c r="B134" s="169" t="s">
        <v>38</v>
      </c>
      <c r="C134" s="153" t="s">
        <v>27</v>
      </c>
      <c r="D134" s="56"/>
      <c r="E134" s="12" t="s">
        <v>8</v>
      </c>
      <c r="F134" s="8">
        <f>H134</f>
        <v>487670</v>
      </c>
      <c r="G134" s="8">
        <f>I134</f>
        <v>487670</v>
      </c>
      <c r="H134" s="7">
        <f t="shared" ref="H134" si="55">H135+H136</f>
        <v>487670</v>
      </c>
      <c r="I134" s="7">
        <f>I135+I136</f>
        <v>487670</v>
      </c>
      <c r="J134" s="60" t="s">
        <v>126</v>
      </c>
      <c r="K134" s="46" t="s">
        <v>26</v>
      </c>
      <c r="L134" s="46">
        <f>N134</f>
        <v>5</v>
      </c>
      <c r="M134" s="46">
        <f>O134</f>
        <v>2</v>
      </c>
      <c r="N134" s="49">
        <v>5</v>
      </c>
      <c r="O134" s="46">
        <v>2</v>
      </c>
    </row>
    <row r="135" spans="1:15" s="15" customFormat="1" ht="70.5" customHeight="1" x14ac:dyDescent="0.2">
      <c r="A135" s="150"/>
      <c r="B135" s="170"/>
      <c r="C135" s="153"/>
      <c r="D135" s="56"/>
      <c r="E135" s="1" t="s">
        <v>22</v>
      </c>
      <c r="F135" s="8">
        <f t="shared" ref="F135:G136" si="56">H135</f>
        <v>487670</v>
      </c>
      <c r="G135" s="8">
        <f t="shared" si="56"/>
        <v>487670</v>
      </c>
      <c r="H135" s="7">
        <v>487670</v>
      </c>
      <c r="I135" s="7">
        <v>487670</v>
      </c>
      <c r="J135" s="61"/>
      <c r="K135" s="47"/>
      <c r="L135" s="47"/>
      <c r="M135" s="47"/>
      <c r="N135" s="50"/>
      <c r="O135" s="47"/>
    </row>
    <row r="136" spans="1:15" s="15" customFormat="1" ht="78.75" customHeight="1" x14ac:dyDescent="0.2">
      <c r="A136" s="151"/>
      <c r="B136" s="171"/>
      <c r="C136" s="153"/>
      <c r="D136" s="56"/>
      <c r="E136" s="1" t="s">
        <v>23</v>
      </c>
      <c r="F136" s="8">
        <f t="shared" si="56"/>
        <v>0</v>
      </c>
      <c r="G136" s="8">
        <f t="shared" si="56"/>
        <v>0</v>
      </c>
      <c r="H136" s="7">
        <v>0</v>
      </c>
      <c r="I136" s="7"/>
      <c r="J136" s="62"/>
      <c r="K136" s="48"/>
      <c r="L136" s="48"/>
      <c r="M136" s="48"/>
      <c r="N136" s="51"/>
      <c r="O136" s="48"/>
    </row>
    <row r="137" spans="1:15" s="17" customFormat="1" ht="25.5" x14ac:dyDescent="0.2">
      <c r="A137" s="154"/>
      <c r="B137" s="56" t="s">
        <v>39</v>
      </c>
      <c r="C137" s="56"/>
      <c r="D137" s="56"/>
      <c r="E137" s="2" t="s">
        <v>8</v>
      </c>
      <c r="F137" s="32">
        <f>F128</f>
        <v>487670</v>
      </c>
      <c r="G137" s="32">
        <f>G128</f>
        <v>487670</v>
      </c>
      <c r="H137" s="32">
        <f>H128</f>
        <v>487670</v>
      </c>
      <c r="I137" s="32">
        <f>I128</f>
        <v>487670</v>
      </c>
      <c r="J137" s="19" t="s">
        <v>30</v>
      </c>
      <c r="K137" s="19" t="s">
        <v>30</v>
      </c>
      <c r="L137" s="19" t="s">
        <v>30</v>
      </c>
      <c r="M137" s="19" t="s">
        <v>30</v>
      </c>
      <c r="N137" s="19" t="s">
        <v>30</v>
      </c>
      <c r="O137" s="19" t="s">
        <v>30</v>
      </c>
    </row>
    <row r="138" spans="1:15" s="17" customFormat="1" ht="19.5" customHeight="1" x14ac:dyDescent="0.2">
      <c r="A138" s="154"/>
      <c r="B138" s="56"/>
      <c r="C138" s="56"/>
      <c r="D138" s="56"/>
      <c r="E138" s="3" t="s">
        <v>22</v>
      </c>
      <c r="F138" s="32">
        <f t="shared" ref="F138:G138" si="57">F129</f>
        <v>487670</v>
      </c>
      <c r="G138" s="32">
        <f t="shared" si="57"/>
        <v>487670</v>
      </c>
      <c r="H138" s="32">
        <f t="shared" ref="H138:I139" si="58">H129</f>
        <v>487670</v>
      </c>
      <c r="I138" s="32">
        <f t="shared" si="58"/>
        <v>487670</v>
      </c>
      <c r="J138" s="19" t="s">
        <v>30</v>
      </c>
      <c r="K138" s="19" t="s">
        <v>30</v>
      </c>
      <c r="L138" s="19" t="s">
        <v>30</v>
      </c>
      <c r="M138" s="19" t="s">
        <v>30</v>
      </c>
      <c r="N138" s="19" t="s">
        <v>30</v>
      </c>
      <c r="O138" s="19" t="s">
        <v>30</v>
      </c>
    </row>
    <row r="139" spans="1:15" s="17" customFormat="1" ht="19.5" customHeight="1" x14ac:dyDescent="0.2">
      <c r="A139" s="154"/>
      <c r="B139" s="56"/>
      <c r="C139" s="56"/>
      <c r="D139" s="56"/>
      <c r="E139" s="3" t="s">
        <v>23</v>
      </c>
      <c r="F139" s="32">
        <f t="shared" ref="F139:G139" si="59">F130</f>
        <v>0</v>
      </c>
      <c r="G139" s="32">
        <f t="shared" si="59"/>
        <v>0</v>
      </c>
      <c r="H139" s="32">
        <f t="shared" si="58"/>
        <v>0</v>
      </c>
      <c r="I139" s="32">
        <f t="shared" si="58"/>
        <v>0</v>
      </c>
      <c r="J139" s="19" t="s">
        <v>30</v>
      </c>
      <c r="K139" s="19" t="s">
        <v>30</v>
      </c>
      <c r="L139" s="19" t="s">
        <v>30</v>
      </c>
      <c r="M139" s="19" t="s">
        <v>30</v>
      </c>
      <c r="N139" s="19" t="s">
        <v>30</v>
      </c>
      <c r="O139" s="19" t="s">
        <v>30</v>
      </c>
    </row>
    <row r="140" spans="1:15" s="18" customFormat="1" ht="19.5" customHeight="1" x14ac:dyDescent="0.2">
      <c r="A140" s="173" t="s">
        <v>127</v>
      </c>
      <c r="B140" s="173"/>
      <c r="C140" s="173"/>
      <c r="D140" s="173"/>
      <c r="E140" s="173"/>
      <c r="F140" s="173"/>
      <c r="G140" s="173"/>
      <c r="H140" s="173"/>
      <c r="I140" s="173"/>
      <c r="J140" s="173"/>
      <c r="K140" s="173"/>
      <c r="L140" s="173"/>
      <c r="M140" s="173"/>
      <c r="N140" s="173"/>
      <c r="O140" s="173"/>
    </row>
    <row r="141" spans="1:15" s="18" customFormat="1" ht="30" customHeight="1" x14ac:dyDescent="0.2">
      <c r="A141" s="172" t="s">
        <v>128</v>
      </c>
      <c r="B141" s="172"/>
      <c r="C141" s="172"/>
      <c r="D141" s="172"/>
      <c r="E141" s="172"/>
      <c r="F141" s="172"/>
      <c r="G141" s="172"/>
      <c r="H141" s="172"/>
      <c r="I141" s="172"/>
      <c r="J141" s="172"/>
      <c r="K141" s="172"/>
      <c r="L141" s="172"/>
      <c r="M141" s="172"/>
      <c r="N141" s="172"/>
      <c r="O141" s="172"/>
    </row>
    <row r="142" spans="1:15" s="17" customFormat="1" ht="32.25" customHeight="1" x14ac:dyDescent="0.2">
      <c r="A142" s="154">
        <v>1</v>
      </c>
      <c r="B142" s="63" t="s">
        <v>129</v>
      </c>
      <c r="C142" s="63"/>
      <c r="D142" s="79"/>
      <c r="E142" s="12" t="s">
        <v>8</v>
      </c>
      <c r="F142" s="8">
        <f>F145</f>
        <v>282088.15999999997</v>
      </c>
      <c r="G142" s="8">
        <f t="shared" ref="G142:I142" si="60">G145</f>
        <v>282088.15999999997</v>
      </c>
      <c r="H142" s="8">
        <f t="shared" si="60"/>
        <v>282088.15999999997</v>
      </c>
      <c r="I142" s="8">
        <f t="shared" si="60"/>
        <v>282088.15999999997</v>
      </c>
      <c r="J142" s="43" t="s">
        <v>30</v>
      </c>
      <c r="K142" s="43" t="s">
        <v>30</v>
      </c>
      <c r="L142" s="43" t="s">
        <v>30</v>
      </c>
      <c r="M142" s="43" t="s">
        <v>30</v>
      </c>
      <c r="N142" s="43" t="s">
        <v>30</v>
      </c>
      <c r="O142" s="43" t="s">
        <v>30</v>
      </c>
    </row>
    <row r="143" spans="1:15" s="17" customFormat="1" ht="114" customHeight="1" x14ac:dyDescent="0.2">
      <c r="A143" s="154"/>
      <c r="B143" s="63"/>
      <c r="C143" s="63"/>
      <c r="D143" s="80"/>
      <c r="E143" s="1" t="s">
        <v>20</v>
      </c>
      <c r="F143" s="8">
        <f t="shared" ref="F143:I144" si="61">F146</f>
        <v>282088.15999999997</v>
      </c>
      <c r="G143" s="8">
        <f t="shared" si="61"/>
        <v>282088.15999999997</v>
      </c>
      <c r="H143" s="8">
        <f t="shared" si="61"/>
        <v>282088.15999999997</v>
      </c>
      <c r="I143" s="8">
        <f t="shared" si="61"/>
        <v>282088.15999999997</v>
      </c>
      <c r="J143" s="44"/>
      <c r="K143" s="44"/>
      <c r="L143" s="44"/>
      <c r="M143" s="44"/>
      <c r="N143" s="44"/>
      <c r="O143" s="44"/>
    </row>
    <row r="144" spans="1:15" s="17" customFormat="1" ht="63" customHeight="1" x14ac:dyDescent="0.2">
      <c r="A144" s="154"/>
      <c r="B144" s="63"/>
      <c r="C144" s="63"/>
      <c r="D144" s="80"/>
      <c r="E144" s="1" t="s">
        <v>21</v>
      </c>
      <c r="F144" s="8">
        <f t="shared" si="61"/>
        <v>0</v>
      </c>
      <c r="G144" s="8">
        <f t="shared" si="61"/>
        <v>0</v>
      </c>
      <c r="H144" s="8">
        <f t="shared" si="61"/>
        <v>0</v>
      </c>
      <c r="I144" s="8">
        <f t="shared" si="61"/>
        <v>0</v>
      </c>
      <c r="J144" s="44"/>
      <c r="K144" s="44"/>
      <c r="L144" s="44"/>
      <c r="M144" s="44"/>
      <c r="N144" s="44"/>
      <c r="O144" s="44"/>
    </row>
    <row r="145" spans="1:15" s="17" customFormat="1" ht="43.5" customHeight="1" x14ac:dyDescent="0.2">
      <c r="A145" s="155" t="s">
        <v>52</v>
      </c>
      <c r="B145" s="63" t="s">
        <v>130</v>
      </c>
      <c r="C145" s="63"/>
      <c r="D145" s="80"/>
      <c r="E145" s="12" t="s">
        <v>8</v>
      </c>
      <c r="F145" s="7">
        <f>SUM(F146:F147)</f>
        <v>282088.15999999997</v>
      </c>
      <c r="G145" s="7">
        <f>SUM(G146:G147)</f>
        <v>282088.15999999997</v>
      </c>
      <c r="H145" s="7">
        <f>SUM(H146:H147)</f>
        <v>282088.15999999997</v>
      </c>
      <c r="I145" s="7">
        <f>SUM(I146:I147)</f>
        <v>282088.15999999997</v>
      </c>
      <c r="J145" s="44"/>
      <c r="K145" s="44"/>
      <c r="L145" s="44"/>
      <c r="M145" s="44"/>
      <c r="N145" s="44"/>
      <c r="O145" s="44"/>
    </row>
    <row r="146" spans="1:15" s="17" customFormat="1" x14ac:dyDescent="0.2">
      <c r="A146" s="155"/>
      <c r="B146" s="63"/>
      <c r="C146" s="63"/>
      <c r="D146" s="80"/>
      <c r="E146" s="1" t="s">
        <v>22</v>
      </c>
      <c r="F146" s="7">
        <f t="shared" ref="F146:I147" si="62">F149</f>
        <v>282088.15999999997</v>
      </c>
      <c r="G146" s="7">
        <f t="shared" si="62"/>
        <v>282088.15999999997</v>
      </c>
      <c r="H146" s="7">
        <f t="shared" si="62"/>
        <v>282088.15999999997</v>
      </c>
      <c r="I146" s="7">
        <f t="shared" si="62"/>
        <v>282088.15999999997</v>
      </c>
      <c r="J146" s="44"/>
      <c r="K146" s="44"/>
      <c r="L146" s="44"/>
      <c r="M146" s="44"/>
      <c r="N146" s="44"/>
      <c r="O146" s="44"/>
    </row>
    <row r="147" spans="1:15" s="17" customFormat="1" x14ac:dyDescent="0.2">
      <c r="A147" s="155"/>
      <c r="B147" s="63"/>
      <c r="C147" s="63"/>
      <c r="D147" s="80"/>
      <c r="E147" s="1" t="s">
        <v>23</v>
      </c>
      <c r="F147" s="7">
        <f t="shared" si="62"/>
        <v>0</v>
      </c>
      <c r="G147" s="7">
        <f t="shared" si="62"/>
        <v>0</v>
      </c>
      <c r="H147" s="7">
        <f t="shared" si="62"/>
        <v>0</v>
      </c>
      <c r="I147" s="7">
        <f t="shared" si="62"/>
        <v>0</v>
      </c>
      <c r="J147" s="45"/>
      <c r="K147" s="45"/>
      <c r="L147" s="45"/>
      <c r="M147" s="45"/>
      <c r="N147" s="45"/>
      <c r="O147" s="45"/>
    </row>
    <row r="148" spans="1:15" s="17" customFormat="1" ht="48" customHeight="1" x14ac:dyDescent="0.2">
      <c r="A148" s="57" t="s">
        <v>64</v>
      </c>
      <c r="B148" s="60" t="s">
        <v>40</v>
      </c>
      <c r="C148" s="153" t="s">
        <v>27</v>
      </c>
      <c r="D148" s="80"/>
      <c r="E148" s="12" t="s">
        <v>8</v>
      </c>
      <c r="F148" s="8">
        <f>H148</f>
        <v>282088.15999999997</v>
      </c>
      <c r="G148" s="8">
        <f>I148</f>
        <v>282088.15999999997</v>
      </c>
      <c r="H148" s="7">
        <f>H149+H150</f>
        <v>282088.15999999997</v>
      </c>
      <c r="I148" s="7">
        <f>I149+I150</f>
        <v>282088.15999999997</v>
      </c>
      <c r="J148" s="43" t="s">
        <v>131</v>
      </c>
      <c r="K148" s="40" t="s">
        <v>26</v>
      </c>
      <c r="L148" s="46">
        <f>N148</f>
        <v>2</v>
      </c>
      <c r="M148" s="46">
        <f>O148</f>
        <v>0</v>
      </c>
      <c r="N148" s="49">
        <v>2</v>
      </c>
      <c r="O148" s="46">
        <v>0</v>
      </c>
    </row>
    <row r="149" spans="1:15" s="17" customFormat="1" ht="48" customHeight="1" x14ac:dyDescent="0.2">
      <c r="A149" s="58"/>
      <c r="B149" s="61"/>
      <c r="C149" s="153"/>
      <c r="D149" s="80"/>
      <c r="E149" s="1" t="s">
        <v>22</v>
      </c>
      <c r="F149" s="8">
        <f t="shared" ref="F149:G150" si="63">H149</f>
        <v>282088.15999999997</v>
      </c>
      <c r="G149" s="8">
        <f t="shared" si="63"/>
        <v>282088.15999999997</v>
      </c>
      <c r="H149" s="7">
        <v>282088.15999999997</v>
      </c>
      <c r="I149" s="7">
        <v>282088.15999999997</v>
      </c>
      <c r="J149" s="44"/>
      <c r="K149" s="41"/>
      <c r="L149" s="47"/>
      <c r="M149" s="47"/>
      <c r="N149" s="50"/>
      <c r="O149" s="47"/>
    </row>
    <row r="150" spans="1:15" s="17" customFormat="1" ht="48" customHeight="1" x14ac:dyDescent="0.2">
      <c r="A150" s="59"/>
      <c r="B150" s="62"/>
      <c r="C150" s="153"/>
      <c r="D150" s="80"/>
      <c r="E150" s="1" t="s">
        <v>23</v>
      </c>
      <c r="F150" s="8">
        <f t="shared" si="63"/>
        <v>0</v>
      </c>
      <c r="G150" s="8">
        <f t="shared" si="63"/>
        <v>0</v>
      </c>
      <c r="H150" s="7">
        <v>0</v>
      </c>
      <c r="I150" s="7"/>
      <c r="J150" s="45"/>
      <c r="K150" s="42"/>
      <c r="L150" s="48"/>
      <c r="M150" s="48"/>
      <c r="N150" s="51"/>
      <c r="O150" s="48"/>
    </row>
    <row r="151" spans="1:15" s="17" customFormat="1" ht="48" customHeight="1" x14ac:dyDescent="0.2">
      <c r="A151" s="57" t="s">
        <v>133</v>
      </c>
      <c r="B151" s="71" t="s">
        <v>132</v>
      </c>
      <c r="C151" s="72"/>
      <c r="D151" s="80"/>
      <c r="E151" s="12" t="s">
        <v>8</v>
      </c>
      <c r="F151" s="8">
        <f>F154</f>
        <v>4673339.49</v>
      </c>
      <c r="G151" s="8">
        <f t="shared" ref="G151:H151" si="64">G154</f>
        <v>4673339.49</v>
      </c>
      <c r="H151" s="8">
        <f t="shared" si="64"/>
        <v>4673339.49</v>
      </c>
      <c r="I151" s="8">
        <f>I154</f>
        <v>4673339.49</v>
      </c>
      <c r="J151" s="43" t="s">
        <v>30</v>
      </c>
      <c r="K151" s="43" t="s">
        <v>30</v>
      </c>
      <c r="L151" s="43" t="s">
        <v>30</v>
      </c>
      <c r="M151" s="43" t="s">
        <v>30</v>
      </c>
      <c r="N151" s="43" t="s">
        <v>30</v>
      </c>
      <c r="O151" s="43" t="s">
        <v>30</v>
      </c>
    </row>
    <row r="152" spans="1:15" s="17" customFormat="1" ht="48" customHeight="1" x14ac:dyDescent="0.2">
      <c r="A152" s="58"/>
      <c r="B152" s="64"/>
      <c r="C152" s="65"/>
      <c r="D152" s="80"/>
      <c r="E152" s="1" t="s">
        <v>22</v>
      </c>
      <c r="F152" s="8">
        <f t="shared" ref="F152:H153" si="65">F155</f>
        <v>318976.99</v>
      </c>
      <c r="G152" s="8">
        <f t="shared" si="65"/>
        <v>318976.99</v>
      </c>
      <c r="H152" s="8">
        <f t="shared" si="65"/>
        <v>318976.99</v>
      </c>
      <c r="I152" s="8">
        <f t="shared" ref="I152" si="66">I155</f>
        <v>318976.99</v>
      </c>
      <c r="J152" s="44"/>
      <c r="K152" s="44"/>
      <c r="L152" s="44"/>
      <c r="M152" s="44"/>
      <c r="N152" s="44"/>
      <c r="O152" s="44"/>
    </row>
    <row r="153" spans="1:15" s="17" customFormat="1" ht="48" customHeight="1" x14ac:dyDescent="0.2">
      <c r="A153" s="59"/>
      <c r="B153" s="73"/>
      <c r="C153" s="74"/>
      <c r="D153" s="80"/>
      <c r="E153" s="1" t="s">
        <v>23</v>
      </c>
      <c r="F153" s="8">
        <f t="shared" si="65"/>
        <v>4354362.5</v>
      </c>
      <c r="G153" s="8">
        <f t="shared" si="65"/>
        <v>4354362.5</v>
      </c>
      <c r="H153" s="8">
        <f t="shared" si="65"/>
        <v>4354362.5</v>
      </c>
      <c r="I153" s="8">
        <f t="shared" ref="I153" si="67">I156</f>
        <v>4354362.5</v>
      </c>
      <c r="J153" s="44"/>
      <c r="K153" s="44"/>
      <c r="L153" s="44"/>
      <c r="M153" s="44"/>
      <c r="N153" s="44"/>
      <c r="O153" s="44"/>
    </row>
    <row r="154" spans="1:15" s="17" customFormat="1" ht="30" customHeight="1" x14ac:dyDescent="0.2">
      <c r="A154" s="155" t="s">
        <v>53</v>
      </c>
      <c r="B154" s="63" t="s">
        <v>134</v>
      </c>
      <c r="C154" s="63"/>
      <c r="D154" s="80"/>
      <c r="E154" s="12" t="s">
        <v>8</v>
      </c>
      <c r="F154" s="7">
        <f>SUM(F155:F156)</f>
        <v>4673339.49</v>
      </c>
      <c r="G154" s="7">
        <f>SUM(G155:G156)</f>
        <v>4673339.49</v>
      </c>
      <c r="H154" s="7">
        <f>SUM(H155:H156)</f>
        <v>4673339.49</v>
      </c>
      <c r="I154" s="7">
        <f>SUM(I155:I156)</f>
        <v>4673339.49</v>
      </c>
      <c r="J154" s="44"/>
      <c r="K154" s="44"/>
      <c r="L154" s="44"/>
      <c r="M154" s="44"/>
      <c r="N154" s="44"/>
      <c r="O154" s="44"/>
    </row>
    <row r="155" spans="1:15" s="17" customFormat="1" ht="19.5" customHeight="1" x14ac:dyDescent="0.2">
      <c r="A155" s="155"/>
      <c r="B155" s="63"/>
      <c r="C155" s="63"/>
      <c r="D155" s="80"/>
      <c r="E155" s="1" t="s">
        <v>22</v>
      </c>
      <c r="F155" s="8">
        <f t="shared" ref="F155:G156" si="68">H155</f>
        <v>318976.99</v>
      </c>
      <c r="G155" s="8">
        <f t="shared" si="68"/>
        <v>318976.99</v>
      </c>
      <c r="H155" s="7">
        <f>H158+H161</f>
        <v>318976.99</v>
      </c>
      <c r="I155" s="7">
        <f>I158+I161</f>
        <v>318976.99</v>
      </c>
      <c r="J155" s="44"/>
      <c r="K155" s="44"/>
      <c r="L155" s="44"/>
      <c r="M155" s="44"/>
      <c r="N155" s="44"/>
      <c r="O155" s="44"/>
    </row>
    <row r="156" spans="1:15" s="17" customFormat="1" ht="19.5" customHeight="1" x14ac:dyDescent="0.2">
      <c r="A156" s="155"/>
      <c r="B156" s="63"/>
      <c r="C156" s="63"/>
      <c r="D156" s="80"/>
      <c r="E156" s="1" t="s">
        <v>23</v>
      </c>
      <c r="F156" s="8">
        <f t="shared" si="68"/>
        <v>4354362.5</v>
      </c>
      <c r="G156" s="8">
        <f t="shared" si="68"/>
        <v>4354362.5</v>
      </c>
      <c r="H156" s="7">
        <f>H159+H162</f>
        <v>4354362.5</v>
      </c>
      <c r="I156" s="7">
        <f>I159+I162</f>
        <v>4354362.5</v>
      </c>
      <c r="J156" s="45"/>
      <c r="K156" s="45"/>
      <c r="L156" s="45"/>
      <c r="M156" s="45"/>
      <c r="N156" s="45"/>
      <c r="O156" s="45"/>
    </row>
    <row r="157" spans="1:15" s="17" customFormat="1" ht="39" customHeight="1" x14ac:dyDescent="0.2">
      <c r="A157" s="57" t="s">
        <v>79</v>
      </c>
      <c r="B157" s="60" t="s">
        <v>135</v>
      </c>
      <c r="C157" s="82" t="s">
        <v>27</v>
      </c>
      <c r="D157" s="80"/>
      <c r="E157" s="12" t="s">
        <v>8</v>
      </c>
      <c r="F157" s="8">
        <f>H157</f>
        <v>3688027.89</v>
      </c>
      <c r="G157" s="8">
        <f>I157</f>
        <v>3688027.89</v>
      </c>
      <c r="H157" s="7">
        <f>H158+H159</f>
        <v>3688027.89</v>
      </c>
      <c r="I157" s="7">
        <f>I158+I159</f>
        <v>3688027.89</v>
      </c>
      <c r="J157" s="43" t="s">
        <v>43</v>
      </c>
      <c r="K157" s="40" t="s">
        <v>137</v>
      </c>
      <c r="L157" s="46">
        <f>N157</f>
        <v>1</v>
      </c>
      <c r="M157" s="46">
        <f>O157</f>
        <v>6</v>
      </c>
      <c r="N157" s="85">
        <v>1</v>
      </c>
      <c r="O157" s="46">
        <v>6</v>
      </c>
    </row>
    <row r="158" spans="1:15" s="17" customFormat="1" ht="48.75" customHeight="1" x14ac:dyDescent="0.2">
      <c r="A158" s="58"/>
      <c r="B158" s="61"/>
      <c r="C158" s="83"/>
      <c r="D158" s="80"/>
      <c r="E158" s="1" t="s">
        <v>22</v>
      </c>
      <c r="F158" s="8">
        <f t="shared" ref="F158:G162" si="69">H158</f>
        <v>269711.40999999997</v>
      </c>
      <c r="G158" s="8">
        <f t="shared" si="69"/>
        <v>269711.40999999997</v>
      </c>
      <c r="H158" s="7">
        <v>269711.40999999997</v>
      </c>
      <c r="I158" s="7">
        <v>269711.40999999997</v>
      </c>
      <c r="J158" s="44"/>
      <c r="K158" s="41"/>
      <c r="L158" s="47"/>
      <c r="M158" s="47"/>
      <c r="N158" s="86"/>
      <c r="O158" s="47"/>
    </row>
    <row r="159" spans="1:15" s="17" customFormat="1" ht="42.75" customHeight="1" x14ac:dyDescent="0.2">
      <c r="A159" s="59"/>
      <c r="B159" s="62"/>
      <c r="C159" s="83"/>
      <c r="D159" s="80"/>
      <c r="E159" s="1" t="s">
        <v>23</v>
      </c>
      <c r="F159" s="8">
        <f t="shared" si="69"/>
        <v>3418316.48</v>
      </c>
      <c r="G159" s="8">
        <f t="shared" si="69"/>
        <v>3418316.48</v>
      </c>
      <c r="H159" s="7">
        <v>3418316.48</v>
      </c>
      <c r="I159" s="7">
        <v>3418316.48</v>
      </c>
      <c r="J159" s="45"/>
      <c r="K159" s="42"/>
      <c r="L159" s="48"/>
      <c r="M159" s="48"/>
      <c r="N159" s="87"/>
      <c r="O159" s="48"/>
    </row>
    <row r="160" spans="1:15" s="17" customFormat="1" ht="57.75" customHeight="1" x14ac:dyDescent="0.2">
      <c r="A160" s="57" t="s">
        <v>79</v>
      </c>
      <c r="B160" s="60" t="s">
        <v>136</v>
      </c>
      <c r="C160" s="83"/>
      <c r="D160" s="80"/>
      <c r="E160" s="12" t="s">
        <v>8</v>
      </c>
      <c r="F160" s="8">
        <f t="shared" si="69"/>
        <v>985311.6</v>
      </c>
      <c r="G160" s="8">
        <f t="shared" si="69"/>
        <v>985311.6</v>
      </c>
      <c r="H160" s="7">
        <f>H161+H162</f>
        <v>985311.6</v>
      </c>
      <c r="I160" s="7">
        <f>I161+I162</f>
        <v>985311.6</v>
      </c>
      <c r="J160" s="43" t="s">
        <v>138</v>
      </c>
      <c r="K160" s="40" t="s">
        <v>50</v>
      </c>
      <c r="L160" s="46">
        <f>N160</f>
        <v>1</v>
      </c>
      <c r="M160" s="46">
        <f>O160</f>
        <v>1</v>
      </c>
      <c r="N160" s="85">
        <v>1</v>
      </c>
      <c r="O160" s="46">
        <v>1</v>
      </c>
    </row>
    <row r="161" spans="1:15" s="17" customFormat="1" ht="49.5" customHeight="1" x14ac:dyDescent="0.2">
      <c r="A161" s="58"/>
      <c r="B161" s="61"/>
      <c r="C161" s="83"/>
      <c r="D161" s="80"/>
      <c r="E161" s="1" t="s">
        <v>22</v>
      </c>
      <c r="F161" s="8">
        <f t="shared" si="69"/>
        <v>49265.58</v>
      </c>
      <c r="G161" s="8">
        <f t="shared" si="69"/>
        <v>49265.58</v>
      </c>
      <c r="H161" s="7">
        <v>49265.58</v>
      </c>
      <c r="I161" s="7">
        <v>49265.58</v>
      </c>
      <c r="J161" s="44"/>
      <c r="K161" s="41"/>
      <c r="L161" s="47"/>
      <c r="M161" s="47"/>
      <c r="N161" s="86"/>
      <c r="O161" s="47"/>
    </row>
    <row r="162" spans="1:15" s="17" customFormat="1" ht="75" customHeight="1" x14ac:dyDescent="0.2">
      <c r="A162" s="59"/>
      <c r="B162" s="62"/>
      <c r="C162" s="84"/>
      <c r="D162" s="81"/>
      <c r="E162" s="1" t="s">
        <v>23</v>
      </c>
      <c r="F162" s="8">
        <f t="shared" si="69"/>
        <v>936046.02</v>
      </c>
      <c r="G162" s="8">
        <f t="shared" si="69"/>
        <v>936046.02</v>
      </c>
      <c r="H162" s="7">
        <v>936046.02</v>
      </c>
      <c r="I162" s="7">
        <v>936046.02</v>
      </c>
      <c r="J162" s="45"/>
      <c r="K162" s="42"/>
      <c r="L162" s="48"/>
      <c r="M162" s="48"/>
      <c r="N162" s="87"/>
      <c r="O162" s="48"/>
    </row>
    <row r="163" spans="1:15" s="15" customFormat="1" ht="33.75" customHeight="1" x14ac:dyDescent="0.2">
      <c r="A163" s="55"/>
      <c r="B163" s="56" t="s">
        <v>41</v>
      </c>
      <c r="C163" s="56"/>
      <c r="D163" s="56"/>
      <c r="E163" s="2" t="s">
        <v>8</v>
      </c>
      <c r="F163" s="9">
        <f>F142+F151</f>
        <v>4955427.6500000004</v>
      </c>
      <c r="G163" s="9">
        <f t="shared" ref="G163:I163" si="70">G142+G151</f>
        <v>4955427.6500000004</v>
      </c>
      <c r="H163" s="9">
        <f t="shared" si="70"/>
        <v>4955427.6500000004</v>
      </c>
      <c r="I163" s="9">
        <f t="shared" si="70"/>
        <v>4955427.6500000004</v>
      </c>
      <c r="J163" s="19" t="s">
        <v>9</v>
      </c>
      <c r="K163" s="19" t="s">
        <v>9</v>
      </c>
      <c r="L163" s="19" t="s">
        <v>9</v>
      </c>
      <c r="M163" s="19" t="s">
        <v>9</v>
      </c>
      <c r="N163" s="19" t="s">
        <v>9</v>
      </c>
      <c r="O163" s="19" t="s">
        <v>9</v>
      </c>
    </row>
    <row r="164" spans="1:15" s="15" customFormat="1" ht="19.5" customHeight="1" x14ac:dyDescent="0.2">
      <c r="A164" s="55"/>
      <c r="B164" s="56"/>
      <c r="C164" s="56"/>
      <c r="D164" s="56"/>
      <c r="E164" s="3" t="s">
        <v>22</v>
      </c>
      <c r="F164" s="9">
        <f t="shared" ref="F164:I165" si="71">F143+F152</f>
        <v>601065.14999999991</v>
      </c>
      <c r="G164" s="9">
        <f t="shared" si="71"/>
        <v>601065.14999999991</v>
      </c>
      <c r="H164" s="9">
        <f t="shared" si="71"/>
        <v>601065.14999999991</v>
      </c>
      <c r="I164" s="9">
        <f t="shared" si="71"/>
        <v>601065.14999999991</v>
      </c>
      <c r="J164" s="19" t="s">
        <v>9</v>
      </c>
      <c r="K164" s="19" t="s">
        <v>9</v>
      </c>
      <c r="L164" s="19" t="s">
        <v>9</v>
      </c>
      <c r="M164" s="19" t="s">
        <v>9</v>
      </c>
      <c r="N164" s="19" t="s">
        <v>9</v>
      </c>
      <c r="O164" s="19" t="s">
        <v>9</v>
      </c>
    </row>
    <row r="165" spans="1:15" s="15" customFormat="1" ht="19.5" customHeight="1" x14ac:dyDescent="0.2">
      <c r="A165" s="55"/>
      <c r="B165" s="56"/>
      <c r="C165" s="56"/>
      <c r="D165" s="56"/>
      <c r="E165" s="3" t="s">
        <v>23</v>
      </c>
      <c r="F165" s="9">
        <f t="shared" si="71"/>
        <v>4354362.5</v>
      </c>
      <c r="G165" s="9">
        <f t="shared" si="71"/>
        <v>4354362.5</v>
      </c>
      <c r="H165" s="9">
        <f t="shared" si="71"/>
        <v>4354362.5</v>
      </c>
      <c r="I165" s="9">
        <f t="shared" si="71"/>
        <v>4354362.5</v>
      </c>
      <c r="J165" s="19" t="s">
        <v>9</v>
      </c>
      <c r="K165" s="19" t="s">
        <v>9</v>
      </c>
      <c r="L165" s="19" t="s">
        <v>9</v>
      </c>
      <c r="M165" s="19" t="s">
        <v>9</v>
      </c>
      <c r="N165" s="19" t="s">
        <v>9</v>
      </c>
      <c r="O165" s="19" t="s">
        <v>9</v>
      </c>
    </row>
    <row r="166" spans="1:15" s="15" customFormat="1" ht="19.5" customHeight="1" x14ac:dyDescent="0.2">
      <c r="A166" s="173" t="s">
        <v>168</v>
      </c>
      <c r="B166" s="173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</row>
    <row r="167" spans="1:15" s="15" customFormat="1" ht="19.5" customHeight="1" x14ac:dyDescent="0.2">
      <c r="A167" s="172" t="s">
        <v>169</v>
      </c>
      <c r="B167" s="172"/>
      <c r="C167" s="172"/>
      <c r="D167" s="172"/>
      <c r="E167" s="172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</row>
    <row r="168" spans="1:15" s="15" customFormat="1" ht="27.75" customHeight="1" x14ac:dyDescent="0.2">
      <c r="A168" s="156">
        <v>1</v>
      </c>
      <c r="B168" s="157" t="s">
        <v>170</v>
      </c>
      <c r="C168" s="72"/>
      <c r="D168" s="66"/>
      <c r="E168" s="12" t="s">
        <v>8</v>
      </c>
      <c r="F168" s="7">
        <f>F171</f>
        <v>9800</v>
      </c>
      <c r="G168" s="7">
        <f t="shared" ref="G168:I168" si="72">G171</f>
        <v>9800</v>
      </c>
      <c r="H168" s="7">
        <f t="shared" si="72"/>
        <v>9800</v>
      </c>
      <c r="I168" s="7">
        <f t="shared" si="72"/>
        <v>9800</v>
      </c>
      <c r="J168" s="46" t="s">
        <v>30</v>
      </c>
      <c r="K168" s="46" t="s">
        <v>30</v>
      </c>
      <c r="L168" s="46" t="s">
        <v>30</v>
      </c>
      <c r="M168" s="46" t="s">
        <v>30</v>
      </c>
      <c r="N168" s="46" t="s">
        <v>30</v>
      </c>
      <c r="O168" s="46" t="s">
        <v>30</v>
      </c>
    </row>
    <row r="169" spans="1:15" s="15" customFormat="1" ht="89.25" x14ac:dyDescent="0.2">
      <c r="A169" s="156"/>
      <c r="B169" s="158"/>
      <c r="C169" s="65"/>
      <c r="D169" s="67"/>
      <c r="E169" s="1" t="s">
        <v>20</v>
      </c>
      <c r="F169" s="7">
        <f t="shared" ref="F169:I169" si="73">F172</f>
        <v>9800</v>
      </c>
      <c r="G169" s="7">
        <f t="shared" si="73"/>
        <v>9800</v>
      </c>
      <c r="H169" s="7">
        <f t="shared" si="73"/>
        <v>9800</v>
      </c>
      <c r="I169" s="7">
        <f t="shared" si="73"/>
        <v>9800</v>
      </c>
      <c r="J169" s="47"/>
      <c r="K169" s="47"/>
      <c r="L169" s="47"/>
      <c r="M169" s="47"/>
      <c r="N169" s="47"/>
      <c r="O169" s="47"/>
    </row>
    <row r="170" spans="1:15" s="15" customFormat="1" ht="66" customHeight="1" x14ac:dyDescent="0.2">
      <c r="A170" s="156"/>
      <c r="B170" s="159"/>
      <c r="C170" s="74"/>
      <c r="D170" s="67"/>
      <c r="E170" s="1" t="s">
        <v>21</v>
      </c>
      <c r="F170" s="7">
        <f t="shared" ref="F170:I170" si="74">F173</f>
        <v>0</v>
      </c>
      <c r="G170" s="7">
        <f t="shared" si="74"/>
        <v>0</v>
      </c>
      <c r="H170" s="7">
        <f t="shared" si="74"/>
        <v>0</v>
      </c>
      <c r="I170" s="7">
        <f t="shared" si="74"/>
        <v>0</v>
      </c>
      <c r="J170" s="47"/>
      <c r="K170" s="47"/>
      <c r="L170" s="47"/>
      <c r="M170" s="47"/>
      <c r="N170" s="47"/>
      <c r="O170" s="47"/>
    </row>
    <row r="171" spans="1:15" s="15" customFormat="1" ht="24.75" customHeight="1" x14ac:dyDescent="0.2">
      <c r="A171" s="68" t="s">
        <v>52</v>
      </c>
      <c r="B171" s="71" t="s">
        <v>171</v>
      </c>
      <c r="C171" s="72"/>
      <c r="D171" s="67"/>
      <c r="E171" s="12" t="s">
        <v>8</v>
      </c>
      <c r="F171" s="7">
        <f t="shared" ref="F171:I173" si="75">F174</f>
        <v>9800</v>
      </c>
      <c r="G171" s="7">
        <f>G174</f>
        <v>9800</v>
      </c>
      <c r="H171" s="7">
        <f t="shared" ref="H171:K171" si="76">H174</f>
        <v>9800</v>
      </c>
      <c r="I171" s="7">
        <f t="shared" si="76"/>
        <v>9800</v>
      </c>
      <c r="J171" s="47"/>
      <c r="K171" s="47"/>
      <c r="L171" s="47"/>
      <c r="M171" s="47"/>
      <c r="N171" s="47"/>
      <c r="O171" s="47"/>
    </row>
    <row r="172" spans="1:15" s="15" customFormat="1" ht="19.5" customHeight="1" x14ac:dyDescent="0.2">
      <c r="A172" s="69"/>
      <c r="B172" s="64"/>
      <c r="C172" s="65"/>
      <c r="D172" s="67"/>
      <c r="E172" s="1" t="s">
        <v>22</v>
      </c>
      <c r="F172" s="7">
        <f t="shared" si="75"/>
        <v>9800</v>
      </c>
      <c r="G172" s="7">
        <f>G175</f>
        <v>9800</v>
      </c>
      <c r="H172" s="7">
        <f t="shared" ref="H172:I172" si="77">H175</f>
        <v>9800</v>
      </c>
      <c r="I172" s="7">
        <f t="shared" si="77"/>
        <v>9800</v>
      </c>
      <c r="J172" s="47"/>
      <c r="K172" s="47"/>
      <c r="L172" s="47"/>
      <c r="M172" s="47"/>
      <c r="N172" s="47"/>
      <c r="O172" s="47"/>
    </row>
    <row r="173" spans="1:15" s="15" customFormat="1" ht="19.5" customHeight="1" x14ac:dyDescent="0.2">
      <c r="A173" s="70"/>
      <c r="B173" s="73"/>
      <c r="C173" s="74"/>
      <c r="D173" s="67"/>
      <c r="E173" s="1" t="s">
        <v>23</v>
      </c>
      <c r="F173" s="7">
        <f t="shared" si="75"/>
        <v>0</v>
      </c>
      <c r="G173" s="7">
        <f>G176</f>
        <v>0</v>
      </c>
      <c r="H173" s="7">
        <f t="shared" ref="H173:I173" si="78">H176</f>
        <v>0</v>
      </c>
      <c r="I173" s="7">
        <f t="shared" si="78"/>
        <v>0</v>
      </c>
      <c r="J173" s="48"/>
      <c r="K173" s="48"/>
      <c r="L173" s="48"/>
      <c r="M173" s="48"/>
      <c r="N173" s="48"/>
      <c r="O173" s="48"/>
    </row>
    <row r="174" spans="1:15" s="15" customFormat="1" ht="30" customHeight="1" x14ac:dyDescent="0.2">
      <c r="A174" s="57" t="s">
        <v>66</v>
      </c>
      <c r="B174" s="60" t="s">
        <v>172</v>
      </c>
      <c r="C174" s="47" t="s">
        <v>27</v>
      </c>
      <c r="D174" s="67"/>
      <c r="E174" s="12" t="s">
        <v>8</v>
      </c>
      <c r="F174" s="7">
        <f t="shared" ref="F174:F176" si="79">H174</f>
        <v>9800</v>
      </c>
      <c r="G174" s="7">
        <f t="shared" ref="G174:G176" si="80">I174</f>
        <v>9800</v>
      </c>
      <c r="H174" s="7">
        <f t="shared" ref="H174" si="81">H175+H176</f>
        <v>9800</v>
      </c>
      <c r="I174" s="7">
        <f>I175+I176</f>
        <v>9800</v>
      </c>
      <c r="J174" s="76" t="s">
        <v>173</v>
      </c>
      <c r="K174" s="76" t="s">
        <v>25</v>
      </c>
      <c r="L174" s="40">
        <f>N174</f>
        <v>1</v>
      </c>
      <c r="M174" s="40">
        <f>O174</f>
        <v>1</v>
      </c>
      <c r="N174" s="40">
        <v>1</v>
      </c>
      <c r="O174" s="40">
        <v>1</v>
      </c>
    </row>
    <row r="175" spans="1:15" s="15" customFormat="1" ht="23.25" customHeight="1" x14ac:dyDescent="0.2">
      <c r="A175" s="58"/>
      <c r="B175" s="61"/>
      <c r="C175" s="47"/>
      <c r="D175" s="67"/>
      <c r="E175" s="1" t="s">
        <v>22</v>
      </c>
      <c r="F175" s="7">
        <f t="shared" si="79"/>
        <v>9800</v>
      </c>
      <c r="G175" s="7">
        <f t="shared" si="80"/>
        <v>9800</v>
      </c>
      <c r="H175" s="7">
        <v>9800</v>
      </c>
      <c r="I175" s="7">
        <v>9800</v>
      </c>
      <c r="J175" s="76"/>
      <c r="K175" s="76"/>
      <c r="L175" s="41"/>
      <c r="M175" s="41"/>
      <c r="N175" s="41"/>
      <c r="O175" s="41"/>
    </row>
    <row r="176" spans="1:15" s="15" customFormat="1" ht="24.75" customHeight="1" x14ac:dyDescent="0.2">
      <c r="A176" s="58"/>
      <c r="B176" s="61"/>
      <c r="C176" s="47"/>
      <c r="D176" s="67"/>
      <c r="E176" s="1" t="s">
        <v>23</v>
      </c>
      <c r="F176" s="7">
        <f t="shared" si="79"/>
        <v>0</v>
      </c>
      <c r="G176" s="7">
        <f t="shared" si="80"/>
        <v>0</v>
      </c>
      <c r="H176" s="7"/>
      <c r="I176" s="7"/>
      <c r="J176" s="76"/>
      <c r="K176" s="76"/>
      <c r="L176" s="42"/>
      <c r="M176" s="42"/>
      <c r="N176" s="42"/>
      <c r="O176" s="42"/>
    </row>
    <row r="177" spans="1:15" s="15" customFormat="1" ht="19.5" customHeight="1" x14ac:dyDescent="0.2">
      <c r="A177" s="55"/>
      <c r="B177" s="56" t="s">
        <v>145</v>
      </c>
      <c r="C177" s="56"/>
      <c r="D177" s="56"/>
      <c r="E177" s="2" t="s">
        <v>8</v>
      </c>
      <c r="F177" s="9">
        <f t="shared" ref="F177:I177" si="82">F168</f>
        <v>9800</v>
      </c>
      <c r="G177" s="9">
        <f t="shared" si="82"/>
        <v>9800</v>
      </c>
      <c r="H177" s="9">
        <f t="shared" si="82"/>
        <v>9800</v>
      </c>
      <c r="I177" s="9">
        <f t="shared" si="82"/>
        <v>9800</v>
      </c>
      <c r="J177" s="38" t="s">
        <v>9</v>
      </c>
      <c r="K177" s="38" t="s">
        <v>9</v>
      </c>
      <c r="L177" s="38" t="s">
        <v>9</v>
      </c>
      <c r="M177" s="38" t="s">
        <v>9</v>
      </c>
      <c r="N177" s="38" t="s">
        <v>9</v>
      </c>
      <c r="O177" s="38" t="s">
        <v>9</v>
      </c>
    </row>
    <row r="178" spans="1:15" s="15" customFormat="1" ht="19.5" customHeight="1" x14ac:dyDescent="0.2">
      <c r="A178" s="55"/>
      <c r="B178" s="56"/>
      <c r="C178" s="56"/>
      <c r="D178" s="56"/>
      <c r="E178" s="3" t="s">
        <v>22</v>
      </c>
      <c r="F178" s="9">
        <f t="shared" ref="F178:I178" si="83">F169</f>
        <v>9800</v>
      </c>
      <c r="G178" s="9">
        <f t="shared" si="83"/>
        <v>9800</v>
      </c>
      <c r="H178" s="9">
        <f t="shared" si="83"/>
        <v>9800</v>
      </c>
      <c r="I178" s="9">
        <f t="shared" si="83"/>
        <v>9800</v>
      </c>
      <c r="J178" s="38" t="s">
        <v>9</v>
      </c>
      <c r="K178" s="38" t="s">
        <v>9</v>
      </c>
      <c r="L178" s="38" t="s">
        <v>9</v>
      </c>
      <c r="M178" s="38" t="s">
        <v>9</v>
      </c>
      <c r="N178" s="38" t="s">
        <v>9</v>
      </c>
      <c r="O178" s="38" t="s">
        <v>9</v>
      </c>
    </row>
    <row r="179" spans="1:15" s="15" customFormat="1" ht="19.5" customHeight="1" x14ac:dyDescent="0.2">
      <c r="A179" s="55"/>
      <c r="B179" s="56"/>
      <c r="C179" s="56"/>
      <c r="D179" s="56"/>
      <c r="E179" s="3" t="s">
        <v>23</v>
      </c>
      <c r="F179" s="9">
        <f t="shared" ref="F179:I179" si="84">F170</f>
        <v>0</v>
      </c>
      <c r="G179" s="9">
        <f t="shared" si="84"/>
        <v>0</v>
      </c>
      <c r="H179" s="9">
        <f t="shared" si="84"/>
        <v>0</v>
      </c>
      <c r="I179" s="9">
        <f t="shared" si="84"/>
        <v>0</v>
      </c>
      <c r="J179" s="38" t="s">
        <v>9</v>
      </c>
      <c r="K179" s="38" t="s">
        <v>9</v>
      </c>
      <c r="L179" s="38" t="s">
        <v>9</v>
      </c>
      <c r="M179" s="38" t="s">
        <v>9</v>
      </c>
      <c r="N179" s="38" t="s">
        <v>9</v>
      </c>
      <c r="O179" s="38" t="s">
        <v>9</v>
      </c>
    </row>
    <row r="180" spans="1:15" s="15" customFormat="1" ht="19.5" customHeight="1" x14ac:dyDescent="0.2">
      <c r="A180" s="185"/>
      <c r="B180" s="186"/>
      <c r="C180" s="186"/>
      <c r="D180" s="186"/>
      <c r="E180" s="187"/>
      <c r="F180" s="188"/>
      <c r="G180" s="188"/>
      <c r="H180" s="188"/>
      <c r="I180" s="188"/>
      <c r="J180" s="186"/>
      <c r="K180" s="186"/>
      <c r="L180" s="186"/>
      <c r="M180" s="186"/>
      <c r="N180" s="186"/>
      <c r="O180" s="186"/>
    </row>
    <row r="181" spans="1:15" s="15" customFormat="1" ht="19.5" customHeight="1" x14ac:dyDescent="0.2">
      <c r="A181" s="77" t="s">
        <v>139</v>
      </c>
      <c r="B181" s="78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</row>
    <row r="182" spans="1:15" s="15" customFormat="1" ht="19.5" customHeight="1" x14ac:dyDescent="0.2">
      <c r="A182" s="77" t="s">
        <v>140</v>
      </c>
      <c r="B182" s="78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</row>
    <row r="183" spans="1:15" s="15" customFormat="1" ht="25.5" x14ac:dyDescent="0.2">
      <c r="A183" s="156">
        <v>1</v>
      </c>
      <c r="B183" s="157" t="s">
        <v>141</v>
      </c>
      <c r="C183" s="72"/>
      <c r="D183" s="66"/>
      <c r="E183" s="12" t="s">
        <v>8</v>
      </c>
      <c r="F183" s="7">
        <f>F186</f>
        <v>540000</v>
      </c>
      <c r="G183" s="7">
        <f t="shared" ref="G183:I183" si="85">G186</f>
        <v>540000</v>
      </c>
      <c r="H183" s="7">
        <f t="shared" si="85"/>
        <v>540000</v>
      </c>
      <c r="I183" s="7">
        <f t="shared" si="85"/>
        <v>540000</v>
      </c>
      <c r="J183" s="46" t="s">
        <v>30</v>
      </c>
      <c r="K183" s="46" t="s">
        <v>30</v>
      </c>
      <c r="L183" s="46" t="s">
        <v>30</v>
      </c>
      <c r="M183" s="46" t="s">
        <v>30</v>
      </c>
      <c r="N183" s="46" t="s">
        <v>30</v>
      </c>
      <c r="O183" s="46" t="s">
        <v>30</v>
      </c>
    </row>
    <row r="184" spans="1:15" s="15" customFormat="1" ht="89.25" x14ac:dyDescent="0.2">
      <c r="A184" s="156"/>
      <c r="B184" s="158"/>
      <c r="C184" s="65"/>
      <c r="D184" s="67"/>
      <c r="E184" s="1" t="s">
        <v>20</v>
      </c>
      <c r="F184" s="7">
        <f t="shared" ref="F184:I184" si="86">F187</f>
        <v>21600</v>
      </c>
      <c r="G184" s="7">
        <f t="shared" si="86"/>
        <v>21600</v>
      </c>
      <c r="H184" s="7">
        <f t="shared" si="86"/>
        <v>21600</v>
      </c>
      <c r="I184" s="7">
        <f t="shared" si="86"/>
        <v>21600</v>
      </c>
      <c r="J184" s="47"/>
      <c r="K184" s="47"/>
      <c r="L184" s="47"/>
      <c r="M184" s="47"/>
      <c r="N184" s="47"/>
      <c r="O184" s="47"/>
    </row>
    <row r="185" spans="1:15" s="15" customFormat="1" ht="63.75" x14ac:dyDescent="0.2">
      <c r="A185" s="156"/>
      <c r="B185" s="159"/>
      <c r="C185" s="74"/>
      <c r="D185" s="67"/>
      <c r="E185" s="1" t="s">
        <v>21</v>
      </c>
      <c r="F185" s="7">
        <f t="shared" ref="F185:I185" si="87">F188</f>
        <v>518400</v>
      </c>
      <c r="G185" s="7">
        <f t="shared" si="87"/>
        <v>518400</v>
      </c>
      <c r="H185" s="7">
        <f t="shared" si="87"/>
        <v>518400</v>
      </c>
      <c r="I185" s="7">
        <f t="shared" si="87"/>
        <v>518400</v>
      </c>
      <c r="J185" s="47"/>
      <c r="K185" s="47"/>
      <c r="L185" s="47"/>
      <c r="M185" s="47"/>
      <c r="N185" s="47"/>
      <c r="O185" s="47"/>
    </row>
    <row r="186" spans="1:15" s="15" customFormat="1" ht="25.5" x14ac:dyDescent="0.2">
      <c r="A186" s="68" t="s">
        <v>52</v>
      </c>
      <c r="B186" s="71" t="s">
        <v>142</v>
      </c>
      <c r="C186" s="72"/>
      <c r="D186" s="67"/>
      <c r="E186" s="12" t="s">
        <v>8</v>
      </c>
      <c r="F186" s="7">
        <f t="shared" ref="F186:I186" si="88">F189</f>
        <v>540000</v>
      </c>
      <c r="G186" s="7">
        <f>G189</f>
        <v>540000</v>
      </c>
      <c r="H186" s="7">
        <f t="shared" si="88"/>
        <v>540000</v>
      </c>
      <c r="I186" s="7">
        <f t="shared" si="88"/>
        <v>540000</v>
      </c>
      <c r="J186" s="47"/>
      <c r="K186" s="47"/>
      <c r="L186" s="47"/>
      <c r="M186" s="47"/>
      <c r="N186" s="47"/>
      <c r="O186" s="47"/>
    </row>
    <row r="187" spans="1:15" s="15" customFormat="1" ht="19.5" customHeight="1" x14ac:dyDescent="0.2">
      <c r="A187" s="69"/>
      <c r="B187" s="64"/>
      <c r="C187" s="65"/>
      <c r="D187" s="67"/>
      <c r="E187" s="1" t="s">
        <v>22</v>
      </c>
      <c r="F187" s="7">
        <f t="shared" ref="F187" si="89">F190</f>
        <v>21600</v>
      </c>
      <c r="G187" s="7">
        <f>G190</f>
        <v>21600</v>
      </c>
      <c r="H187" s="7">
        <f t="shared" ref="H187:I187" si="90">H190</f>
        <v>21600</v>
      </c>
      <c r="I187" s="7">
        <f t="shared" si="90"/>
        <v>21600</v>
      </c>
      <c r="J187" s="47"/>
      <c r="K187" s="47"/>
      <c r="L187" s="47"/>
      <c r="M187" s="47"/>
      <c r="N187" s="47"/>
      <c r="O187" s="47"/>
    </row>
    <row r="188" spans="1:15" s="15" customFormat="1" ht="19.5" customHeight="1" x14ac:dyDescent="0.2">
      <c r="A188" s="70"/>
      <c r="B188" s="73"/>
      <c r="C188" s="74"/>
      <c r="D188" s="67"/>
      <c r="E188" s="1" t="s">
        <v>23</v>
      </c>
      <c r="F188" s="7">
        <f t="shared" ref="F188" si="91">F191</f>
        <v>518400</v>
      </c>
      <c r="G188" s="7">
        <f>G191</f>
        <v>518400</v>
      </c>
      <c r="H188" s="7">
        <f t="shared" ref="H188:I188" si="92">H191</f>
        <v>518400</v>
      </c>
      <c r="I188" s="7">
        <f t="shared" si="92"/>
        <v>518400</v>
      </c>
      <c r="J188" s="48"/>
      <c r="K188" s="48"/>
      <c r="L188" s="48"/>
      <c r="M188" s="48"/>
      <c r="N188" s="48"/>
      <c r="O188" s="48"/>
    </row>
    <row r="189" spans="1:15" s="15" customFormat="1" ht="63.75" customHeight="1" x14ac:dyDescent="0.2">
      <c r="A189" s="57" t="s">
        <v>66</v>
      </c>
      <c r="B189" s="60" t="s">
        <v>143</v>
      </c>
      <c r="C189" s="47"/>
      <c r="D189" s="67"/>
      <c r="E189" s="12" t="s">
        <v>8</v>
      </c>
      <c r="F189" s="7">
        <f t="shared" ref="F189:F191" si="93">H189</f>
        <v>540000</v>
      </c>
      <c r="G189" s="7">
        <f t="shared" ref="G189:G191" si="94">I189</f>
        <v>540000</v>
      </c>
      <c r="H189" s="7">
        <f t="shared" ref="H189" si="95">H190+H191</f>
        <v>540000</v>
      </c>
      <c r="I189" s="7">
        <f>I190+I191</f>
        <v>540000</v>
      </c>
      <c r="J189" s="76" t="s">
        <v>144</v>
      </c>
      <c r="K189" s="76" t="s">
        <v>25</v>
      </c>
      <c r="L189" s="40">
        <f>N189</f>
        <v>0.5</v>
      </c>
      <c r="M189" s="40">
        <f>O189</f>
        <v>0.6</v>
      </c>
      <c r="N189" s="40">
        <v>0.5</v>
      </c>
      <c r="O189" s="40">
        <v>0.6</v>
      </c>
    </row>
    <row r="190" spans="1:15" s="15" customFormat="1" x14ac:dyDescent="0.2">
      <c r="A190" s="58"/>
      <c r="B190" s="61"/>
      <c r="C190" s="47"/>
      <c r="D190" s="67"/>
      <c r="E190" s="1" t="s">
        <v>22</v>
      </c>
      <c r="F190" s="7">
        <f t="shared" si="93"/>
        <v>21600</v>
      </c>
      <c r="G190" s="7">
        <f t="shared" si="94"/>
        <v>21600</v>
      </c>
      <c r="H190" s="7">
        <v>21600</v>
      </c>
      <c r="I190" s="7">
        <v>21600</v>
      </c>
      <c r="J190" s="76"/>
      <c r="K190" s="76"/>
      <c r="L190" s="41"/>
      <c r="M190" s="41"/>
      <c r="N190" s="41"/>
      <c r="O190" s="41"/>
    </row>
    <row r="191" spans="1:15" s="15" customFormat="1" x14ac:dyDescent="0.2">
      <c r="A191" s="58"/>
      <c r="B191" s="61"/>
      <c r="C191" s="47"/>
      <c r="D191" s="67"/>
      <c r="E191" s="1" t="s">
        <v>23</v>
      </c>
      <c r="F191" s="7">
        <f t="shared" si="93"/>
        <v>518400</v>
      </c>
      <c r="G191" s="7">
        <f t="shared" si="94"/>
        <v>518400</v>
      </c>
      <c r="H191" s="7">
        <v>518400</v>
      </c>
      <c r="I191" s="7">
        <v>518400</v>
      </c>
      <c r="J191" s="76"/>
      <c r="K191" s="76"/>
      <c r="L191" s="42"/>
      <c r="M191" s="42"/>
      <c r="N191" s="42"/>
      <c r="O191" s="42"/>
    </row>
    <row r="192" spans="1:15" s="15" customFormat="1" ht="33" customHeight="1" x14ac:dyDescent="0.2">
      <c r="A192" s="55"/>
      <c r="B192" s="56" t="s">
        <v>145</v>
      </c>
      <c r="C192" s="56"/>
      <c r="D192" s="56"/>
      <c r="E192" s="2" t="s">
        <v>8</v>
      </c>
      <c r="F192" s="9">
        <f t="shared" ref="F192:I194" si="96">F183</f>
        <v>540000</v>
      </c>
      <c r="G192" s="9">
        <f t="shared" si="96"/>
        <v>540000</v>
      </c>
      <c r="H192" s="9">
        <f t="shared" si="96"/>
        <v>540000</v>
      </c>
      <c r="I192" s="9">
        <f t="shared" si="96"/>
        <v>540000</v>
      </c>
      <c r="J192" s="19" t="s">
        <v>9</v>
      </c>
      <c r="K192" s="19" t="s">
        <v>9</v>
      </c>
      <c r="L192" s="19" t="s">
        <v>9</v>
      </c>
      <c r="M192" s="19" t="s">
        <v>9</v>
      </c>
      <c r="N192" s="19" t="s">
        <v>9</v>
      </c>
      <c r="O192" s="19" t="s">
        <v>9</v>
      </c>
    </row>
    <row r="193" spans="1:15" s="15" customFormat="1" ht="16.5" customHeight="1" x14ac:dyDescent="0.2">
      <c r="A193" s="55"/>
      <c r="B193" s="56"/>
      <c r="C193" s="56"/>
      <c r="D193" s="56"/>
      <c r="E193" s="3" t="s">
        <v>22</v>
      </c>
      <c r="F193" s="9">
        <f t="shared" si="96"/>
        <v>21600</v>
      </c>
      <c r="G193" s="9">
        <f t="shared" si="96"/>
        <v>21600</v>
      </c>
      <c r="H193" s="9">
        <f t="shared" si="96"/>
        <v>21600</v>
      </c>
      <c r="I193" s="9">
        <f t="shared" si="96"/>
        <v>21600</v>
      </c>
      <c r="J193" s="19" t="s">
        <v>9</v>
      </c>
      <c r="K193" s="19" t="s">
        <v>9</v>
      </c>
      <c r="L193" s="19" t="s">
        <v>9</v>
      </c>
      <c r="M193" s="19" t="s">
        <v>9</v>
      </c>
      <c r="N193" s="19" t="s">
        <v>9</v>
      </c>
      <c r="O193" s="19" t="s">
        <v>9</v>
      </c>
    </row>
    <row r="194" spans="1:15" s="15" customFormat="1" ht="24.75" customHeight="1" x14ac:dyDescent="0.2">
      <c r="A194" s="55"/>
      <c r="B194" s="56"/>
      <c r="C194" s="56"/>
      <c r="D194" s="56"/>
      <c r="E194" s="3" t="s">
        <v>23</v>
      </c>
      <c r="F194" s="9">
        <f t="shared" si="96"/>
        <v>518400</v>
      </c>
      <c r="G194" s="9">
        <f t="shared" si="96"/>
        <v>518400</v>
      </c>
      <c r="H194" s="9">
        <f t="shared" si="96"/>
        <v>518400</v>
      </c>
      <c r="I194" s="9">
        <f t="shared" si="96"/>
        <v>518400</v>
      </c>
      <c r="J194" s="19" t="s">
        <v>9</v>
      </c>
      <c r="K194" s="19" t="s">
        <v>9</v>
      </c>
      <c r="L194" s="19" t="s">
        <v>9</v>
      </c>
      <c r="M194" s="19" t="s">
        <v>9</v>
      </c>
      <c r="N194" s="19" t="s">
        <v>9</v>
      </c>
      <c r="O194" s="19" t="s">
        <v>9</v>
      </c>
    </row>
    <row r="195" spans="1:15" s="15" customFormat="1" ht="18" customHeight="1" x14ac:dyDescent="0.2">
      <c r="A195" s="160" t="s">
        <v>146</v>
      </c>
      <c r="B195" s="161"/>
      <c r="C195" s="161"/>
      <c r="D195" s="161"/>
      <c r="E195" s="161"/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</row>
    <row r="196" spans="1:15" s="15" customFormat="1" ht="18" customHeight="1" x14ac:dyDescent="0.2">
      <c r="A196" s="160" t="s">
        <v>147</v>
      </c>
      <c r="B196" s="161"/>
      <c r="C196" s="161"/>
      <c r="D196" s="161"/>
      <c r="E196" s="161"/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</row>
    <row r="197" spans="1:15" s="15" customFormat="1" ht="25.5" x14ac:dyDescent="0.2">
      <c r="A197" s="156">
        <v>1</v>
      </c>
      <c r="B197" s="157" t="s">
        <v>148</v>
      </c>
      <c r="C197" s="72"/>
      <c r="D197" s="66"/>
      <c r="E197" s="12" t="s">
        <v>8</v>
      </c>
      <c r="F197" s="7">
        <f>F200</f>
        <v>3000</v>
      </c>
      <c r="G197" s="7">
        <f t="shared" ref="G197:I197" si="97">G200</f>
        <v>3000</v>
      </c>
      <c r="H197" s="7">
        <f t="shared" si="97"/>
        <v>3000</v>
      </c>
      <c r="I197" s="7">
        <f t="shared" si="97"/>
        <v>3000</v>
      </c>
      <c r="J197" s="46" t="s">
        <v>30</v>
      </c>
      <c r="K197" s="46" t="s">
        <v>30</v>
      </c>
      <c r="L197" s="46" t="s">
        <v>30</v>
      </c>
      <c r="M197" s="46" t="s">
        <v>30</v>
      </c>
      <c r="N197" s="46" t="s">
        <v>30</v>
      </c>
      <c r="O197" s="46" t="s">
        <v>30</v>
      </c>
    </row>
    <row r="198" spans="1:15" s="15" customFormat="1" ht="89.25" x14ac:dyDescent="0.2">
      <c r="A198" s="156"/>
      <c r="B198" s="158"/>
      <c r="C198" s="65"/>
      <c r="D198" s="67"/>
      <c r="E198" s="1" t="s">
        <v>20</v>
      </c>
      <c r="F198" s="7">
        <f t="shared" ref="F198:I198" si="98">F201</f>
        <v>3000</v>
      </c>
      <c r="G198" s="7">
        <f t="shared" si="98"/>
        <v>3000</v>
      </c>
      <c r="H198" s="7">
        <f t="shared" si="98"/>
        <v>3000</v>
      </c>
      <c r="I198" s="7">
        <f t="shared" si="98"/>
        <v>3000</v>
      </c>
      <c r="J198" s="47"/>
      <c r="K198" s="47"/>
      <c r="L198" s="47"/>
      <c r="M198" s="47"/>
      <c r="N198" s="47"/>
      <c r="O198" s="47"/>
    </row>
    <row r="199" spans="1:15" s="15" customFormat="1" ht="63.75" x14ac:dyDescent="0.2">
      <c r="A199" s="156"/>
      <c r="B199" s="159"/>
      <c r="C199" s="74"/>
      <c r="D199" s="67"/>
      <c r="E199" s="1" t="s">
        <v>21</v>
      </c>
      <c r="F199" s="7">
        <f t="shared" ref="F199:I199" si="99">F202</f>
        <v>0</v>
      </c>
      <c r="G199" s="7">
        <f t="shared" si="99"/>
        <v>0</v>
      </c>
      <c r="H199" s="7">
        <f t="shared" si="99"/>
        <v>0</v>
      </c>
      <c r="I199" s="7">
        <f t="shared" si="99"/>
        <v>0</v>
      </c>
      <c r="J199" s="47"/>
      <c r="K199" s="47"/>
      <c r="L199" s="47"/>
      <c r="M199" s="47"/>
      <c r="N199" s="47"/>
      <c r="O199" s="47"/>
    </row>
    <row r="200" spans="1:15" s="15" customFormat="1" ht="25.5" x14ac:dyDescent="0.2">
      <c r="A200" s="68" t="s">
        <v>52</v>
      </c>
      <c r="B200" s="71" t="s">
        <v>149</v>
      </c>
      <c r="C200" s="72"/>
      <c r="D200" s="67"/>
      <c r="E200" s="12" t="s">
        <v>8</v>
      </c>
      <c r="F200" s="7">
        <f t="shared" ref="F200:I202" si="100">F203</f>
        <v>3000</v>
      </c>
      <c r="G200" s="7">
        <f t="shared" si="100"/>
        <v>3000</v>
      </c>
      <c r="H200" s="7">
        <f t="shared" si="100"/>
        <v>3000</v>
      </c>
      <c r="I200" s="7">
        <f t="shared" si="100"/>
        <v>3000</v>
      </c>
      <c r="J200" s="47"/>
      <c r="K200" s="47"/>
      <c r="L200" s="47"/>
      <c r="M200" s="47"/>
      <c r="N200" s="47"/>
      <c r="O200" s="47"/>
    </row>
    <row r="201" spans="1:15" s="15" customFormat="1" x14ac:dyDescent="0.2">
      <c r="A201" s="69"/>
      <c r="B201" s="64"/>
      <c r="C201" s="65"/>
      <c r="D201" s="67"/>
      <c r="E201" s="1" t="s">
        <v>22</v>
      </c>
      <c r="F201" s="7">
        <f t="shared" si="100"/>
        <v>3000</v>
      </c>
      <c r="G201" s="7">
        <f t="shared" si="100"/>
        <v>3000</v>
      </c>
      <c r="H201" s="7">
        <f t="shared" si="100"/>
        <v>3000</v>
      </c>
      <c r="I201" s="7">
        <f t="shared" si="100"/>
        <v>3000</v>
      </c>
      <c r="J201" s="47"/>
      <c r="K201" s="47"/>
      <c r="L201" s="47"/>
      <c r="M201" s="47"/>
      <c r="N201" s="47"/>
      <c r="O201" s="47"/>
    </row>
    <row r="202" spans="1:15" s="15" customFormat="1" x14ac:dyDescent="0.2">
      <c r="A202" s="70"/>
      <c r="B202" s="73"/>
      <c r="C202" s="74"/>
      <c r="D202" s="67"/>
      <c r="E202" s="1" t="s">
        <v>23</v>
      </c>
      <c r="F202" s="7">
        <f t="shared" si="100"/>
        <v>0</v>
      </c>
      <c r="G202" s="7">
        <f t="shared" si="100"/>
        <v>0</v>
      </c>
      <c r="H202" s="7">
        <f t="shared" si="100"/>
        <v>0</v>
      </c>
      <c r="I202" s="7">
        <f t="shared" si="100"/>
        <v>0</v>
      </c>
      <c r="J202" s="48"/>
      <c r="K202" s="48"/>
      <c r="L202" s="48"/>
      <c r="M202" s="48"/>
      <c r="N202" s="48"/>
      <c r="O202" s="48"/>
    </row>
    <row r="203" spans="1:15" s="15" customFormat="1" ht="50.25" customHeight="1" x14ac:dyDescent="0.2">
      <c r="A203" s="57" t="s">
        <v>64</v>
      </c>
      <c r="B203" s="60" t="s">
        <v>150</v>
      </c>
      <c r="C203" s="75" t="s">
        <v>27</v>
      </c>
      <c r="D203" s="67"/>
      <c r="E203" s="12" t="s">
        <v>8</v>
      </c>
      <c r="F203" s="7">
        <f>H203</f>
        <v>3000</v>
      </c>
      <c r="G203" s="7">
        <f>I203</f>
        <v>3000</v>
      </c>
      <c r="H203" s="7">
        <f t="shared" ref="H203" si="101">SUM(H204:H205)</f>
        <v>3000</v>
      </c>
      <c r="I203" s="7">
        <f>I204+I205</f>
        <v>3000</v>
      </c>
      <c r="J203" s="43" t="s">
        <v>161</v>
      </c>
      <c r="K203" s="40" t="s">
        <v>162</v>
      </c>
      <c r="L203" s="40">
        <f>N203</f>
        <v>20</v>
      </c>
      <c r="M203" s="40">
        <f>O203</f>
        <v>20</v>
      </c>
      <c r="N203" s="40">
        <v>20</v>
      </c>
      <c r="O203" s="40">
        <v>20</v>
      </c>
    </row>
    <row r="204" spans="1:15" s="15" customFormat="1" ht="46.5" customHeight="1" x14ac:dyDescent="0.2">
      <c r="A204" s="58"/>
      <c r="B204" s="61"/>
      <c r="C204" s="75"/>
      <c r="D204" s="67"/>
      <c r="E204" s="1" t="s">
        <v>22</v>
      </c>
      <c r="F204" s="7">
        <f t="shared" ref="F204:F205" si="102">H204</f>
        <v>3000</v>
      </c>
      <c r="G204" s="7">
        <f t="shared" ref="G204:G205" si="103">I204</f>
        <v>3000</v>
      </c>
      <c r="H204" s="7">
        <v>3000</v>
      </c>
      <c r="I204" s="7">
        <v>3000</v>
      </c>
      <c r="J204" s="44"/>
      <c r="K204" s="41"/>
      <c r="L204" s="41"/>
      <c r="M204" s="41"/>
      <c r="N204" s="41"/>
      <c r="O204" s="41"/>
    </row>
    <row r="205" spans="1:15" s="15" customFormat="1" ht="47.25" customHeight="1" x14ac:dyDescent="0.2">
      <c r="A205" s="59"/>
      <c r="B205" s="62"/>
      <c r="C205" s="75"/>
      <c r="D205" s="67"/>
      <c r="E205" s="1" t="s">
        <v>23</v>
      </c>
      <c r="F205" s="7">
        <f t="shared" si="102"/>
        <v>0</v>
      </c>
      <c r="G205" s="7">
        <f t="shared" si="103"/>
        <v>0</v>
      </c>
      <c r="H205" s="7">
        <v>0</v>
      </c>
      <c r="I205" s="7">
        <v>0</v>
      </c>
      <c r="J205" s="45"/>
      <c r="K205" s="42"/>
      <c r="L205" s="42"/>
      <c r="M205" s="42"/>
      <c r="N205" s="42"/>
      <c r="O205" s="42"/>
    </row>
    <row r="206" spans="1:15" s="15" customFormat="1" ht="49.5" customHeight="1" x14ac:dyDescent="0.2">
      <c r="A206" s="57" t="s">
        <v>151</v>
      </c>
      <c r="B206" s="63" t="s">
        <v>152</v>
      </c>
      <c r="C206" s="63"/>
      <c r="D206" s="67"/>
      <c r="E206" s="12" t="s">
        <v>8</v>
      </c>
      <c r="F206" s="7">
        <f>H206</f>
        <v>121360.88</v>
      </c>
      <c r="G206" s="7">
        <f>I206</f>
        <v>121360.88</v>
      </c>
      <c r="H206" s="7">
        <f t="shared" ref="H206:I206" si="104">SUM(H207:H208)</f>
        <v>121360.88</v>
      </c>
      <c r="I206" s="7">
        <f t="shared" si="104"/>
        <v>121360.88</v>
      </c>
      <c r="J206" s="43" t="s">
        <v>30</v>
      </c>
      <c r="K206" s="43" t="s">
        <v>30</v>
      </c>
      <c r="L206" s="43" t="s">
        <v>30</v>
      </c>
      <c r="M206" s="43" t="s">
        <v>30</v>
      </c>
      <c r="N206" s="43" t="s">
        <v>30</v>
      </c>
      <c r="O206" s="43" t="s">
        <v>30</v>
      </c>
    </row>
    <row r="207" spans="1:15" s="15" customFormat="1" ht="54" customHeight="1" x14ac:dyDescent="0.2">
      <c r="A207" s="58"/>
      <c r="B207" s="63"/>
      <c r="C207" s="63"/>
      <c r="D207" s="67"/>
      <c r="E207" s="1" t="s">
        <v>22</v>
      </c>
      <c r="F207" s="7">
        <f t="shared" ref="F207:F220" si="105">H207</f>
        <v>121360.88</v>
      </c>
      <c r="G207" s="7">
        <f t="shared" ref="G207:G220" si="106">I207</f>
        <v>121360.88</v>
      </c>
      <c r="H207" s="7">
        <f t="shared" ref="H207:I208" si="107">H210</f>
        <v>121360.88</v>
      </c>
      <c r="I207" s="7">
        <f t="shared" si="107"/>
        <v>121360.88</v>
      </c>
      <c r="J207" s="44"/>
      <c r="K207" s="44"/>
      <c r="L207" s="44"/>
      <c r="M207" s="44"/>
      <c r="N207" s="44"/>
      <c r="O207" s="44"/>
    </row>
    <row r="208" spans="1:15" s="15" customFormat="1" ht="58.5" customHeight="1" x14ac:dyDescent="0.2">
      <c r="A208" s="59"/>
      <c r="B208" s="63"/>
      <c r="C208" s="63"/>
      <c r="D208" s="67"/>
      <c r="E208" s="1" t="s">
        <v>23</v>
      </c>
      <c r="F208" s="7">
        <f t="shared" si="105"/>
        <v>0</v>
      </c>
      <c r="G208" s="7">
        <f t="shared" si="106"/>
        <v>0</v>
      </c>
      <c r="H208" s="7">
        <f t="shared" si="107"/>
        <v>0</v>
      </c>
      <c r="I208" s="7">
        <f t="shared" si="107"/>
        <v>0</v>
      </c>
      <c r="J208" s="44"/>
      <c r="K208" s="44"/>
      <c r="L208" s="44"/>
      <c r="M208" s="44"/>
      <c r="N208" s="44"/>
      <c r="O208" s="44"/>
    </row>
    <row r="209" spans="1:15" s="15" customFormat="1" ht="30" customHeight="1" x14ac:dyDescent="0.2">
      <c r="A209" s="57" t="s">
        <v>53</v>
      </c>
      <c r="B209" s="64" t="s">
        <v>153</v>
      </c>
      <c r="C209" s="65"/>
      <c r="D209" s="67"/>
      <c r="E209" s="12" t="s">
        <v>8</v>
      </c>
      <c r="F209" s="7">
        <f t="shared" si="105"/>
        <v>121360.88</v>
      </c>
      <c r="G209" s="7">
        <f t="shared" si="106"/>
        <v>121360.88</v>
      </c>
      <c r="H209" s="7">
        <f t="shared" ref="H209:I209" si="108">SUM(H210:H211)</f>
        <v>121360.88</v>
      </c>
      <c r="I209" s="7">
        <f t="shared" si="108"/>
        <v>121360.88</v>
      </c>
      <c r="J209" s="44"/>
      <c r="K209" s="44"/>
      <c r="L209" s="44"/>
      <c r="M209" s="44"/>
      <c r="N209" s="44"/>
      <c r="O209" s="44"/>
    </row>
    <row r="210" spans="1:15" s="15" customFormat="1" ht="30" customHeight="1" x14ac:dyDescent="0.2">
      <c r="A210" s="58"/>
      <c r="B210" s="64"/>
      <c r="C210" s="65"/>
      <c r="D210" s="67"/>
      <c r="E210" s="1" t="s">
        <v>22</v>
      </c>
      <c r="F210" s="7">
        <f t="shared" ref="F210:G210" si="109">F213+F216+F219</f>
        <v>121360.88</v>
      </c>
      <c r="G210" s="7">
        <f t="shared" si="109"/>
        <v>121360.88</v>
      </c>
      <c r="H210" s="7">
        <f>H213+H216+H219</f>
        <v>121360.88</v>
      </c>
      <c r="I210" s="7">
        <f>I213+I216+I219</f>
        <v>121360.88</v>
      </c>
      <c r="J210" s="44"/>
      <c r="K210" s="44"/>
      <c r="L210" s="44"/>
      <c r="M210" s="44"/>
      <c r="N210" s="44"/>
      <c r="O210" s="44"/>
    </row>
    <row r="211" spans="1:15" s="15" customFormat="1" ht="30" customHeight="1" x14ac:dyDescent="0.2">
      <c r="A211" s="59"/>
      <c r="B211" s="64"/>
      <c r="C211" s="65"/>
      <c r="D211" s="67"/>
      <c r="E211" s="1" t="s">
        <v>23</v>
      </c>
      <c r="F211" s="7">
        <f t="shared" ref="F211:G211" si="110">F214+F217+F220</f>
        <v>0</v>
      </c>
      <c r="G211" s="7">
        <f t="shared" si="110"/>
        <v>0</v>
      </c>
      <c r="H211" s="7">
        <f>H214+H217+H220</f>
        <v>0</v>
      </c>
      <c r="I211" s="7">
        <f>I214+I217+I220</f>
        <v>0</v>
      </c>
      <c r="J211" s="45"/>
      <c r="K211" s="45"/>
      <c r="L211" s="45"/>
      <c r="M211" s="45"/>
      <c r="N211" s="45"/>
      <c r="O211" s="45"/>
    </row>
    <row r="212" spans="1:15" s="15" customFormat="1" ht="55.5" customHeight="1" x14ac:dyDescent="0.2">
      <c r="A212" s="57" t="s">
        <v>79</v>
      </c>
      <c r="B212" s="60" t="s">
        <v>154</v>
      </c>
      <c r="C212" s="46" t="s">
        <v>27</v>
      </c>
      <c r="D212" s="67"/>
      <c r="E212" s="12" t="s">
        <v>8</v>
      </c>
      <c r="F212" s="7">
        <f t="shared" si="105"/>
        <v>46331.34</v>
      </c>
      <c r="G212" s="7">
        <f t="shared" si="106"/>
        <v>46331.34</v>
      </c>
      <c r="H212" s="7">
        <f t="shared" ref="H212" si="111">SUM(H213:H214)</f>
        <v>46331.34</v>
      </c>
      <c r="I212" s="7">
        <f>I213+I214</f>
        <v>46331.34</v>
      </c>
      <c r="J212" s="46" t="s">
        <v>157</v>
      </c>
      <c r="K212" s="49" t="s">
        <v>26</v>
      </c>
      <c r="L212" s="49">
        <f>N212</f>
        <v>2</v>
      </c>
      <c r="M212" s="49">
        <f>O212</f>
        <v>15</v>
      </c>
      <c r="N212" s="49">
        <v>2</v>
      </c>
      <c r="O212" s="49">
        <v>15</v>
      </c>
    </row>
    <row r="213" spans="1:15" s="15" customFormat="1" ht="55.5" customHeight="1" x14ac:dyDescent="0.2">
      <c r="A213" s="58"/>
      <c r="B213" s="61"/>
      <c r="C213" s="47"/>
      <c r="D213" s="67"/>
      <c r="E213" s="1" t="s">
        <v>22</v>
      </c>
      <c r="F213" s="7">
        <f t="shared" si="105"/>
        <v>46331.34</v>
      </c>
      <c r="G213" s="7">
        <f t="shared" si="106"/>
        <v>46331.34</v>
      </c>
      <c r="H213" s="7">
        <v>46331.34</v>
      </c>
      <c r="I213" s="7">
        <v>46331.34</v>
      </c>
      <c r="J213" s="47"/>
      <c r="K213" s="50"/>
      <c r="L213" s="50"/>
      <c r="M213" s="50"/>
      <c r="N213" s="50"/>
      <c r="O213" s="50"/>
    </row>
    <row r="214" spans="1:15" s="15" customFormat="1" ht="70.5" customHeight="1" x14ac:dyDescent="0.2">
      <c r="A214" s="59"/>
      <c r="B214" s="62"/>
      <c r="C214" s="47"/>
      <c r="D214" s="67"/>
      <c r="E214" s="1" t="s">
        <v>23</v>
      </c>
      <c r="F214" s="7">
        <f t="shared" si="105"/>
        <v>0</v>
      </c>
      <c r="G214" s="7">
        <f t="shared" si="106"/>
        <v>0</v>
      </c>
      <c r="H214" s="7">
        <v>0</v>
      </c>
      <c r="I214" s="7">
        <v>0</v>
      </c>
      <c r="J214" s="48"/>
      <c r="K214" s="51"/>
      <c r="L214" s="51"/>
      <c r="M214" s="51"/>
      <c r="N214" s="51"/>
      <c r="O214" s="51"/>
    </row>
    <row r="215" spans="1:15" s="15" customFormat="1" ht="53.25" customHeight="1" x14ac:dyDescent="0.2">
      <c r="A215" s="57" t="s">
        <v>80</v>
      </c>
      <c r="B215" s="60" t="s">
        <v>155</v>
      </c>
      <c r="C215" s="47"/>
      <c r="D215" s="67"/>
      <c r="E215" s="12" t="s">
        <v>8</v>
      </c>
      <c r="F215" s="7">
        <f t="shared" si="105"/>
        <v>48749.54</v>
      </c>
      <c r="G215" s="7">
        <f t="shared" si="106"/>
        <v>48749.54</v>
      </c>
      <c r="H215" s="7">
        <f t="shared" ref="H215" si="112">SUM(H216:H217)</f>
        <v>48749.54</v>
      </c>
      <c r="I215" s="7">
        <f>I216+I217</f>
        <v>48749.54</v>
      </c>
      <c r="J215" s="43" t="s">
        <v>158</v>
      </c>
      <c r="K215" s="49" t="s">
        <v>26</v>
      </c>
      <c r="L215" s="49">
        <f t="shared" ref="L215" si="113">N215</f>
        <v>3</v>
      </c>
      <c r="M215" s="49">
        <f t="shared" ref="M215" si="114">O215</f>
        <v>10</v>
      </c>
      <c r="N215" s="52">
        <v>3</v>
      </c>
      <c r="O215" s="49">
        <v>10</v>
      </c>
    </row>
    <row r="216" spans="1:15" s="15" customFormat="1" ht="57" customHeight="1" x14ac:dyDescent="0.2">
      <c r="A216" s="58"/>
      <c r="B216" s="61"/>
      <c r="C216" s="47"/>
      <c r="D216" s="67"/>
      <c r="E216" s="1" t="s">
        <v>22</v>
      </c>
      <c r="F216" s="7">
        <f t="shared" si="105"/>
        <v>48749.54</v>
      </c>
      <c r="G216" s="7">
        <f t="shared" si="106"/>
        <v>48749.54</v>
      </c>
      <c r="H216" s="7">
        <v>48749.54</v>
      </c>
      <c r="I216" s="7">
        <v>48749.54</v>
      </c>
      <c r="J216" s="44"/>
      <c r="K216" s="50"/>
      <c r="L216" s="50"/>
      <c r="M216" s="50"/>
      <c r="N216" s="53"/>
      <c r="O216" s="50"/>
    </row>
    <row r="217" spans="1:15" s="15" customFormat="1" ht="66.75" customHeight="1" x14ac:dyDescent="0.2">
      <c r="A217" s="59"/>
      <c r="B217" s="62"/>
      <c r="C217" s="47"/>
      <c r="D217" s="67"/>
      <c r="E217" s="1" t="s">
        <v>23</v>
      </c>
      <c r="F217" s="7">
        <f t="shared" si="105"/>
        <v>0</v>
      </c>
      <c r="G217" s="7">
        <f t="shared" si="106"/>
        <v>0</v>
      </c>
      <c r="H217" s="7">
        <v>0</v>
      </c>
      <c r="I217" s="7">
        <v>0</v>
      </c>
      <c r="J217" s="45"/>
      <c r="K217" s="51"/>
      <c r="L217" s="51"/>
      <c r="M217" s="51"/>
      <c r="N217" s="54"/>
      <c r="O217" s="51"/>
    </row>
    <row r="218" spans="1:15" s="15" customFormat="1" ht="58.5" customHeight="1" x14ac:dyDescent="0.2">
      <c r="A218" s="57" t="s">
        <v>81</v>
      </c>
      <c r="B218" s="60" t="s">
        <v>156</v>
      </c>
      <c r="C218" s="47"/>
      <c r="D218" s="67"/>
      <c r="E218" s="12" t="s">
        <v>8</v>
      </c>
      <c r="F218" s="7">
        <f t="shared" si="105"/>
        <v>26280</v>
      </c>
      <c r="G218" s="7">
        <f t="shared" si="106"/>
        <v>26280</v>
      </c>
      <c r="H218" s="7">
        <f t="shared" ref="H218" si="115">SUM(H219:H220)</f>
        <v>26280</v>
      </c>
      <c r="I218" s="7">
        <f>I219+I220</f>
        <v>26280</v>
      </c>
      <c r="J218" s="43" t="s">
        <v>159</v>
      </c>
      <c r="K218" s="49" t="s">
        <v>26</v>
      </c>
      <c r="L218" s="49">
        <f t="shared" ref="L218" si="116">N218</f>
        <v>10</v>
      </c>
      <c r="M218" s="49">
        <f t="shared" ref="M218" si="117">O218</f>
        <v>15</v>
      </c>
      <c r="N218" s="52">
        <v>10</v>
      </c>
      <c r="O218" s="49">
        <v>15</v>
      </c>
    </row>
    <row r="219" spans="1:15" s="15" customFormat="1" ht="48" customHeight="1" x14ac:dyDescent="0.2">
      <c r="A219" s="58"/>
      <c r="B219" s="61"/>
      <c r="C219" s="47"/>
      <c r="D219" s="67"/>
      <c r="E219" s="1" t="s">
        <v>22</v>
      </c>
      <c r="F219" s="7">
        <f t="shared" si="105"/>
        <v>26280</v>
      </c>
      <c r="G219" s="7">
        <f t="shared" si="106"/>
        <v>26280</v>
      </c>
      <c r="H219" s="7">
        <v>26280</v>
      </c>
      <c r="I219" s="7">
        <v>26280</v>
      </c>
      <c r="J219" s="44"/>
      <c r="K219" s="50"/>
      <c r="L219" s="50"/>
      <c r="M219" s="50"/>
      <c r="N219" s="53"/>
      <c r="O219" s="50"/>
    </row>
    <row r="220" spans="1:15" s="15" customFormat="1" ht="48" customHeight="1" x14ac:dyDescent="0.2">
      <c r="A220" s="59"/>
      <c r="B220" s="62"/>
      <c r="C220" s="47"/>
      <c r="D220" s="67"/>
      <c r="E220" s="1" t="s">
        <v>23</v>
      </c>
      <c r="F220" s="7">
        <f t="shared" si="105"/>
        <v>0</v>
      </c>
      <c r="G220" s="7">
        <f t="shared" si="106"/>
        <v>0</v>
      </c>
      <c r="H220" s="7">
        <v>0</v>
      </c>
      <c r="I220" s="7">
        <v>0</v>
      </c>
      <c r="J220" s="45"/>
      <c r="K220" s="51"/>
      <c r="L220" s="51"/>
      <c r="M220" s="51"/>
      <c r="N220" s="54"/>
      <c r="O220" s="51"/>
    </row>
    <row r="221" spans="1:15" s="15" customFormat="1" ht="25.5" x14ac:dyDescent="0.2">
      <c r="A221" s="55"/>
      <c r="B221" s="56" t="s">
        <v>160</v>
      </c>
      <c r="C221" s="56"/>
      <c r="D221" s="56"/>
      <c r="E221" s="2" t="s">
        <v>8</v>
      </c>
      <c r="F221" s="9">
        <f>F197+F206</f>
        <v>124360.88</v>
      </c>
      <c r="G221" s="9">
        <f t="shared" ref="G221:I221" si="118">G197+G206</f>
        <v>124360.88</v>
      </c>
      <c r="H221" s="9">
        <f t="shared" si="118"/>
        <v>124360.88</v>
      </c>
      <c r="I221" s="9">
        <f t="shared" si="118"/>
        <v>124360.88</v>
      </c>
      <c r="J221" s="19" t="s">
        <v>9</v>
      </c>
      <c r="K221" s="19" t="s">
        <v>9</v>
      </c>
      <c r="L221" s="19" t="s">
        <v>9</v>
      </c>
      <c r="M221" s="19" t="s">
        <v>9</v>
      </c>
      <c r="N221" s="19" t="s">
        <v>9</v>
      </c>
      <c r="O221" s="19" t="s">
        <v>9</v>
      </c>
    </row>
    <row r="222" spans="1:15" s="15" customFormat="1" x14ac:dyDescent="0.2">
      <c r="A222" s="55"/>
      <c r="B222" s="56"/>
      <c r="C222" s="56"/>
      <c r="D222" s="56"/>
      <c r="E222" s="3" t="s">
        <v>22</v>
      </c>
      <c r="F222" s="9">
        <f>F198+F207</f>
        <v>124360.88</v>
      </c>
      <c r="G222" s="9">
        <f t="shared" ref="F222:I223" si="119">G198+G207</f>
        <v>124360.88</v>
      </c>
      <c r="H222" s="9">
        <f t="shared" si="119"/>
        <v>124360.88</v>
      </c>
      <c r="I222" s="9">
        <f t="shared" si="119"/>
        <v>124360.88</v>
      </c>
      <c r="J222" s="19" t="s">
        <v>9</v>
      </c>
      <c r="K222" s="19" t="s">
        <v>9</v>
      </c>
      <c r="L222" s="19" t="s">
        <v>9</v>
      </c>
      <c r="M222" s="19" t="s">
        <v>9</v>
      </c>
      <c r="N222" s="19" t="s">
        <v>9</v>
      </c>
      <c r="O222" s="19" t="s">
        <v>9</v>
      </c>
    </row>
    <row r="223" spans="1:15" s="15" customFormat="1" x14ac:dyDescent="0.2">
      <c r="A223" s="55"/>
      <c r="B223" s="56"/>
      <c r="C223" s="56"/>
      <c r="D223" s="56"/>
      <c r="E223" s="3" t="s">
        <v>23</v>
      </c>
      <c r="F223" s="9">
        <f t="shared" si="119"/>
        <v>0</v>
      </c>
      <c r="G223" s="9">
        <f t="shared" si="119"/>
        <v>0</v>
      </c>
      <c r="H223" s="9">
        <f t="shared" si="119"/>
        <v>0</v>
      </c>
      <c r="I223" s="9">
        <f t="shared" si="119"/>
        <v>0</v>
      </c>
      <c r="J223" s="19" t="s">
        <v>9</v>
      </c>
      <c r="K223" s="19" t="s">
        <v>9</v>
      </c>
      <c r="L223" s="19" t="s">
        <v>9</v>
      </c>
      <c r="M223" s="19" t="s">
        <v>9</v>
      </c>
      <c r="N223" s="19" t="s">
        <v>9</v>
      </c>
      <c r="O223" s="19" t="s">
        <v>9</v>
      </c>
    </row>
    <row r="224" spans="1:15" s="15" customFormat="1" ht="25.5" customHeight="1" x14ac:dyDescent="0.2">
      <c r="A224" s="110" t="s">
        <v>10</v>
      </c>
      <c r="B224" s="111"/>
      <c r="C224" s="85" t="s">
        <v>9</v>
      </c>
      <c r="D224" s="114"/>
      <c r="E224" s="10" t="s">
        <v>8</v>
      </c>
      <c r="F224" s="11">
        <f t="shared" ref="F224:G226" si="120">F67+F81+F100+F123+F137+F163+F192+F221+F177</f>
        <v>72938845.24000001</v>
      </c>
      <c r="G224" s="11">
        <f t="shared" si="120"/>
        <v>72738137.280000001</v>
      </c>
      <c r="H224" s="11">
        <f t="shared" ref="H224:I224" si="121">H67+H81+H100+H123+H137+H163+H192+H221+H177</f>
        <v>72938845.24000001</v>
      </c>
      <c r="I224" s="11">
        <f t="shared" si="121"/>
        <v>72738137.280000001</v>
      </c>
      <c r="J224" s="79" t="s">
        <v>9</v>
      </c>
      <c r="K224" s="85" t="s">
        <v>9</v>
      </c>
      <c r="L224" s="85" t="s">
        <v>9</v>
      </c>
      <c r="M224" s="85" t="s">
        <v>9</v>
      </c>
      <c r="N224" s="85" t="s">
        <v>9</v>
      </c>
      <c r="O224" s="85" t="s">
        <v>9</v>
      </c>
    </row>
    <row r="225" spans="1:15" s="15" customFormat="1" ht="25.5" customHeight="1" x14ac:dyDescent="0.2">
      <c r="A225" s="112"/>
      <c r="B225" s="113"/>
      <c r="C225" s="86"/>
      <c r="D225" s="115"/>
      <c r="E225" s="3" t="s">
        <v>22</v>
      </c>
      <c r="F225" s="11">
        <f t="shared" ref="F225:G226" si="122">F68+F82+F101+F124+F138+F164+F193+F222+F178</f>
        <v>55311238.00999999</v>
      </c>
      <c r="G225" s="11">
        <f t="shared" si="122"/>
        <v>55217364.969999999</v>
      </c>
      <c r="H225" s="11">
        <f>H68+H82+H101+H124+H138+H164+H193+H222+H178</f>
        <v>55311238.00999999</v>
      </c>
      <c r="I225" s="11">
        <f>I68+I82+I101+I124+I138+I164+I193+I222+I178</f>
        <v>55217364.969999999</v>
      </c>
      <c r="J225" s="80"/>
      <c r="K225" s="86"/>
      <c r="L225" s="86"/>
      <c r="M225" s="86"/>
      <c r="N225" s="86"/>
      <c r="O225" s="86"/>
    </row>
    <row r="226" spans="1:15" s="15" customFormat="1" ht="15.75" customHeight="1" x14ac:dyDescent="0.2">
      <c r="A226" s="112"/>
      <c r="B226" s="113"/>
      <c r="C226" s="86"/>
      <c r="D226" s="115"/>
      <c r="E226" s="3" t="s">
        <v>23</v>
      </c>
      <c r="F226" s="11">
        <f t="shared" ref="F226:G226" si="123">F69+F83+F102+F125+F139+F165+F194+F223+F179</f>
        <v>17627607.23</v>
      </c>
      <c r="G226" s="11">
        <f t="shared" si="123"/>
        <v>17520772.310000002</v>
      </c>
      <c r="H226" s="11">
        <f>H69+H83+H102+H125+H139+H165+H194+H223</f>
        <v>17627607.23</v>
      </c>
      <c r="I226" s="11">
        <f>I69+I83+I102+I125+I139+I165+I194+I223+I179</f>
        <v>17520772.310000002</v>
      </c>
      <c r="J226" s="81"/>
      <c r="K226" s="87"/>
      <c r="L226" s="87"/>
      <c r="M226" s="87"/>
      <c r="N226" s="87"/>
      <c r="O226" s="87"/>
    </row>
    <row r="227" spans="1:15" x14ac:dyDescent="0.2">
      <c r="A227" s="146"/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8"/>
    </row>
    <row r="228" spans="1:15" x14ac:dyDescent="0.2">
      <c r="A228" s="145"/>
      <c r="B228" s="145"/>
      <c r="C228" s="145"/>
      <c r="D228" s="145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  <c r="O228" s="145"/>
    </row>
    <row r="229" spans="1:15" ht="15.75" customHeight="1" x14ac:dyDescent="0.2">
      <c r="A229" s="144" t="s">
        <v>54</v>
      </c>
      <c r="B229" s="144"/>
      <c r="C229" s="144"/>
      <c r="D229" s="144"/>
      <c r="E229" s="13"/>
      <c r="F229" s="33"/>
      <c r="G229" s="34"/>
      <c r="H229" s="143" t="s">
        <v>35</v>
      </c>
      <c r="I229" s="143"/>
      <c r="J229" s="13"/>
      <c r="K229" s="13"/>
      <c r="L229" s="13"/>
      <c r="M229" s="13"/>
      <c r="N229" s="13"/>
      <c r="O229" s="13"/>
    </row>
    <row r="230" spans="1:15" x14ac:dyDescent="0.2">
      <c r="A230" s="14"/>
      <c r="B230" s="14"/>
      <c r="C230" s="14"/>
      <c r="D230" s="14"/>
      <c r="E230" s="14"/>
      <c r="F230" s="33"/>
      <c r="G230" s="35"/>
      <c r="H230" s="35"/>
      <c r="I230" s="35"/>
      <c r="J230" s="14"/>
      <c r="K230" s="14"/>
      <c r="L230" s="14"/>
      <c r="M230" s="14"/>
      <c r="N230" s="14"/>
      <c r="O230" s="14"/>
    </row>
    <row r="231" spans="1:15" x14ac:dyDescent="0.2">
      <c r="A231" s="14"/>
      <c r="B231" s="14"/>
      <c r="C231" s="14"/>
      <c r="D231" s="14"/>
      <c r="E231" s="14"/>
      <c r="F231" s="33"/>
      <c r="G231" s="35"/>
      <c r="H231" s="35"/>
      <c r="I231" s="35"/>
      <c r="J231" s="14"/>
      <c r="K231" s="14"/>
      <c r="L231" s="14"/>
      <c r="M231" s="14"/>
      <c r="N231" s="14"/>
      <c r="O231" s="14"/>
    </row>
  </sheetData>
  <mergeCells count="443">
    <mergeCell ref="N168:N173"/>
    <mergeCell ref="O168:O173"/>
    <mergeCell ref="A171:A173"/>
    <mergeCell ref="B171:C173"/>
    <mergeCell ref="A174:A176"/>
    <mergeCell ref="B174:B176"/>
    <mergeCell ref="C174:C176"/>
    <mergeCell ref="J174:J176"/>
    <mergeCell ref="K174:K176"/>
    <mergeCell ref="L174:L176"/>
    <mergeCell ref="M174:M176"/>
    <mergeCell ref="N174:N176"/>
    <mergeCell ref="O174:O176"/>
    <mergeCell ref="A177:A179"/>
    <mergeCell ref="B177:D179"/>
    <mergeCell ref="A168:A170"/>
    <mergeCell ref="B168:C170"/>
    <mergeCell ref="D168:D176"/>
    <mergeCell ref="J168:J173"/>
    <mergeCell ref="K168:K173"/>
    <mergeCell ref="L168:L173"/>
    <mergeCell ref="M168:M173"/>
    <mergeCell ref="A166:O166"/>
    <mergeCell ref="A167:O167"/>
    <mergeCell ref="B137:D139"/>
    <mergeCell ref="B163:D165"/>
    <mergeCell ref="A141:O141"/>
    <mergeCell ref="A140:O140"/>
    <mergeCell ref="B148:B150"/>
    <mergeCell ref="B157:B159"/>
    <mergeCell ref="B142:C144"/>
    <mergeCell ref="B145:C147"/>
    <mergeCell ref="C148:C150"/>
    <mergeCell ref="B154:C156"/>
    <mergeCell ref="O120:O122"/>
    <mergeCell ref="N120:N122"/>
    <mergeCell ref="J117:J119"/>
    <mergeCell ref="K117:K119"/>
    <mergeCell ref="L117:L119"/>
    <mergeCell ref="M117:M119"/>
    <mergeCell ref="J120:J122"/>
    <mergeCell ref="K120:K122"/>
    <mergeCell ref="L120:L122"/>
    <mergeCell ref="M120:M122"/>
    <mergeCell ref="B134:B136"/>
    <mergeCell ref="C134:C136"/>
    <mergeCell ref="B67:D69"/>
    <mergeCell ref="C35:C58"/>
    <mergeCell ref="D35:D58"/>
    <mergeCell ref="B75:D77"/>
    <mergeCell ref="B72:D74"/>
    <mergeCell ref="B123:D125"/>
    <mergeCell ref="B86:D88"/>
    <mergeCell ref="B62:B64"/>
    <mergeCell ref="A86:A88"/>
    <mergeCell ref="A89:A91"/>
    <mergeCell ref="B105:D107"/>
    <mergeCell ref="A105:A107"/>
    <mergeCell ref="B108:D110"/>
    <mergeCell ref="A108:A110"/>
    <mergeCell ref="B131:C133"/>
    <mergeCell ref="C78:C80"/>
    <mergeCell ref="B100:D102"/>
    <mergeCell ref="A81:A83"/>
    <mergeCell ref="A100:A102"/>
    <mergeCell ref="A154:A156"/>
    <mergeCell ref="C23:C28"/>
    <mergeCell ref="A26:A28"/>
    <mergeCell ref="A38:A40"/>
    <mergeCell ref="B26:B28"/>
    <mergeCell ref="A23:A25"/>
    <mergeCell ref="B23:B25"/>
    <mergeCell ref="O35:O37"/>
    <mergeCell ref="N35:N37"/>
    <mergeCell ref="A32:A34"/>
    <mergeCell ref="B32:D34"/>
    <mergeCell ref="J23:J25"/>
    <mergeCell ref="K23:K25"/>
    <mergeCell ref="L23:L25"/>
    <mergeCell ref="M23:M25"/>
    <mergeCell ref="J26:J28"/>
    <mergeCell ref="K26:K28"/>
    <mergeCell ref="L26:L28"/>
    <mergeCell ref="M26:M28"/>
    <mergeCell ref="L29:L34"/>
    <mergeCell ref="M29:M34"/>
    <mergeCell ref="A53:A55"/>
    <mergeCell ref="A56:A58"/>
    <mergeCell ref="D114:D116"/>
    <mergeCell ref="O224:O226"/>
    <mergeCell ref="J35:J37"/>
    <mergeCell ref="L8:O8"/>
    <mergeCell ref="D23:D28"/>
    <mergeCell ref="B20:D22"/>
    <mergeCell ref="B17:D19"/>
    <mergeCell ref="B38:B40"/>
    <mergeCell ref="B78:B80"/>
    <mergeCell ref="B81:D83"/>
    <mergeCell ref="J78:J80"/>
    <mergeCell ref="K78:K80"/>
    <mergeCell ref="B53:B55"/>
    <mergeCell ref="N78:N80"/>
    <mergeCell ref="L65:L66"/>
    <mergeCell ref="D78:D80"/>
    <mergeCell ref="A103:O103"/>
    <mergeCell ref="C89:C91"/>
    <mergeCell ref="J86:J88"/>
    <mergeCell ref="K86:K88"/>
    <mergeCell ref="L86:L88"/>
    <mergeCell ref="L9:M11"/>
    <mergeCell ref="F9:G11"/>
    <mergeCell ref="E8:E12"/>
    <mergeCell ref="M17:M22"/>
    <mergeCell ref="L17:L22"/>
    <mergeCell ref="J17:J22"/>
    <mergeCell ref="N9:O11"/>
    <mergeCell ref="K8:K12"/>
    <mergeCell ref="A14:O14"/>
    <mergeCell ref="A15:O15"/>
    <mergeCell ref="A16:O16"/>
    <mergeCell ref="A7:A12"/>
    <mergeCell ref="B7:B12"/>
    <mergeCell ref="C8:D11"/>
    <mergeCell ref="H9:I11"/>
    <mergeCell ref="J8:J12"/>
    <mergeCell ref="A17:A19"/>
    <mergeCell ref="A20:A22"/>
    <mergeCell ref="H229:I229"/>
    <mergeCell ref="B89:B91"/>
    <mergeCell ref="A229:D229"/>
    <mergeCell ref="A228:O228"/>
    <mergeCell ref="A227:O227"/>
    <mergeCell ref="A163:A165"/>
    <mergeCell ref="A134:A136"/>
    <mergeCell ref="A131:A133"/>
    <mergeCell ref="A128:A130"/>
    <mergeCell ref="A123:A125"/>
    <mergeCell ref="D89:D91"/>
    <mergeCell ref="A104:O104"/>
    <mergeCell ref="B111:B113"/>
    <mergeCell ref="C111:C122"/>
    <mergeCell ref="D111:D113"/>
    <mergeCell ref="A111:A113"/>
    <mergeCell ref="A137:A139"/>
    <mergeCell ref="A142:A144"/>
    <mergeCell ref="A145:A147"/>
    <mergeCell ref="A182:O182"/>
    <mergeCell ref="A183:A185"/>
    <mergeCell ref="B183:C185"/>
    <mergeCell ref="D183:D191"/>
    <mergeCell ref="J183:J188"/>
    <mergeCell ref="N183:N188"/>
    <mergeCell ref="O183:O188"/>
    <mergeCell ref="C7:I7"/>
    <mergeCell ref="F8:I8"/>
    <mergeCell ref="J7:O7"/>
    <mergeCell ref="O114:O116"/>
    <mergeCell ref="M111:M113"/>
    <mergeCell ref="O111:O113"/>
    <mergeCell ref="O86:O88"/>
    <mergeCell ref="J157:J159"/>
    <mergeCell ref="K157:K159"/>
    <mergeCell ref="L157:L159"/>
    <mergeCell ref="M157:M159"/>
    <mergeCell ref="N157:N159"/>
    <mergeCell ref="O157:O159"/>
    <mergeCell ref="A127:O127"/>
    <mergeCell ref="M148:M150"/>
    <mergeCell ref="N148:N150"/>
    <mergeCell ref="A50:A52"/>
    <mergeCell ref="A114:A116"/>
    <mergeCell ref="B114:B116"/>
    <mergeCell ref="N17:N22"/>
    <mergeCell ref="O17:O22"/>
    <mergeCell ref="K17:K22"/>
    <mergeCell ref="A3:O3"/>
    <mergeCell ref="A2:O2"/>
    <mergeCell ref="A4:O4"/>
    <mergeCell ref="A5:O5"/>
    <mergeCell ref="J148:J150"/>
    <mergeCell ref="K148:K150"/>
    <mergeCell ref="L148:L150"/>
    <mergeCell ref="J134:J136"/>
    <mergeCell ref="K134:K136"/>
    <mergeCell ref="L134:L136"/>
    <mergeCell ref="M134:M136"/>
    <mergeCell ref="N134:N136"/>
    <mergeCell ref="O134:O136"/>
    <mergeCell ref="A71:O71"/>
    <mergeCell ref="A67:A69"/>
    <mergeCell ref="A29:A31"/>
    <mergeCell ref="B35:B37"/>
    <mergeCell ref="A35:A37"/>
    <mergeCell ref="M35:M37"/>
    <mergeCell ref="K35:K37"/>
    <mergeCell ref="L35:L37"/>
    <mergeCell ref="O128:O133"/>
    <mergeCell ref="L114:L116"/>
    <mergeCell ref="M114:M116"/>
    <mergeCell ref="B29:D31"/>
    <mergeCell ref="B50:B52"/>
    <mergeCell ref="J65:J66"/>
    <mergeCell ref="K65:K66"/>
    <mergeCell ref="J29:J34"/>
    <mergeCell ref="K29:K34"/>
    <mergeCell ref="J62:J64"/>
    <mergeCell ref="K62:K64"/>
    <mergeCell ref="L62:L64"/>
    <mergeCell ref="B65:B66"/>
    <mergeCell ref="C65:C66"/>
    <mergeCell ref="D65:D66"/>
    <mergeCell ref="C62:C64"/>
    <mergeCell ref="D62:D64"/>
    <mergeCell ref="B59:B61"/>
    <mergeCell ref="C59:C61"/>
    <mergeCell ref="D59:D61"/>
    <mergeCell ref="A224:B226"/>
    <mergeCell ref="C224:C226"/>
    <mergeCell ref="D224:D226"/>
    <mergeCell ref="A117:A119"/>
    <mergeCell ref="B117:B119"/>
    <mergeCell ref="D117:D119"/>
    <mergeCell ref="N117:N119"/>
    <mergeCell ref="A120:A122"/>
    <mergeCell ref="B120:B122"/>
    <mergeCell ref="D120:D122"/>
    <mergeCell ref="J128:J133"/>
    <mergeCell ref="K128:K133"/>
    <mergeCell ref="L128:L133"/>
    <mergeCell ref="M128:M133"/>
    <mergeCell ref="N128:N133"/>
    <mergeCell ref="J224:J226"/>
    <mergeCell ref="K224:K226"/>
    <mergeCell ref="L224:L226"/>
    <mergeCell ref="A157:A159"/>
    <mergeCell ref="B128:C130"/>
    <mergeCell ref="D128:D136"/>
    <mergeCell ref="A126:O126"/>
    <mergeCell ref="O117:O119"/>
    <mergeCell ref="M224:M226"/>
    <mergeCell ref="N23:N25"/>
    <mergeCell ref="N26:N28"/>
    <mergeCell ref="O23:O25"/>
    <mergeCell ref="O26:O28"/>
    <mergeCell ref="M65:M66"/>
    <mergeCell ref="N65:N66"/>
    <mergeCell ref="O65:O66"/>
    <mergeCell ref="N59:N61"/>
    <mergeCell ref="O59:O61"/>
    <mergeCell ref="O44:O46"/>
    <mergeCell ref="O47:O49"/>
    <mergeCell ref="O50:O52"/>
    <mergeCell ref="O53:O55"/>
    <mergeCell ref="O56:O58"/>
    <mergeCell ref="M38:M40"/>
    <mergeCell ref="M41:M43"/>
    <mergeCell ref="O38:O40"/>
    <mergeCell ref="O41:O43"/>
    <mergeCell ref="M62:M64"/>
    <mergeCell ref="N62:N64"/>
    <mergeCell ref="M44:M46"/>
    <mergeCell ref="M47:M49"/>
    <mergeCell ref="M50:M52"/>
    <mergeCell ref="M53:M55"/>
    <mergeCell ref="O62:O64"/>
    <mergeCell ref="J59:J61"/>
    <mergeCell ref="K59:K61"/>
    <mergeCell ref="L59:L61"/>
    <mergeCell ref="M59:M61"/>
    <mergeCell ref="N224:N226"/>
    <mergeCell ref="K142:K147"/>
    <mergeCell ref="L142:L147"/>
    <mergeCell ref="M142:M147"/>
    <mergeCell ref="L78:L80"/>
    <mergeCell ref="J111:J113"/>
    <mergeCell ref="K111:K113"/>
    <mergeCell ref="J114:J116"/>
    <mergeCell ref="K114:K116"/>
    <mergeCell ref="N111:N113"/>
    <mergeCell ref="N114:N116"/>
    <mergeCell ref="L111:L113"/>
    <mergeCell ref="A84:O84"/>
    <mergeCell ref="A85:O85"/>
    <mergeCell ref="A65:A66"/>
    <mergeCell ref="A59:A61"/>
    <mergeCell ref="K183:K188"/>
    <mergeCell ref="L183:L188"/>
    <mergeCell ref="M183:M188"/>
    <mergeCell ref="O105:O110"/>
    <mergeCell ref="M86:M88"/>
    <mergeCell ref="N86:N88"/>
    <mergeCell ref="J44:J46"/>
    <mergeCell ref="K44:K46"/>
    <mergeCell ref="A78:A80"/>
    <mergeCell ref="A75:A77"/>
    <mergeCell ref="A72:A74"/>
    <mergeCell ref="O78:O80"/>
    <mergeCell ref="B56:B58"/>
    <mergeCell ref="M78:M80"/>
    <mergeCell ref="N50:N52"/>
    <mergeCell ref="L53:L55"/>
    <mergeCell ref="N53:N55"/>
    <mergeCell ref="J105:J110"/>
    <mergeCell ref="K105:K110"/>
    <mergeCell ref="L105:L110"/>
    <mergeCell ref="M105:M110"/>
    <mergeCell ref="N105:N110"/>
    <mergeCell ref="J53:J55"/>
    <mergeCell ref="J56:J58"/>
    <mergeCell ref="K56:K58"/>
    <mergeCell ref="L56:L58"/>
    <mergeCell ref="N56:N58"/>
    <mergeCell ref="A62:A64"/>
    <mergeCell ref="L44:L46"/>
    <mergeCell ref="N44:N46"/>
    <mergeCell ref="L47:L49"/>
    <mergeCell ref="N47:N49"/>
    <mergeCell ref="J47:J49"/>
    <mergeCell ref="K47:K49"/>
    <mergeCell ref="J50:J52"/>
    <mergeCell ref="K50:K52"/>
    <mergeCell ref="L50:L52"/>
    <mergeCell ref="K53:K55"/>
    <mergeCell ref="N29:N34"/>
    <mergeCell ref="O29:O34"/>
    <mergeCell ref="A70:O70"/>
    <mergeCell ref="J72:J77"/>
    <mergeCell ref="K72:K77"/>
    <mergeCell ref="L72:L77"/>
    <mergeCell ref="M72:M77"/>
    <mergeCell ref="N72:N77"/>
    <mergeCell ref="O72:O77"/>
    <mergeCell ref="M56:M58"/>
    <mergeCell ref="J38:J40"/>
    <mergeCell ref="K38:K40"/>
    <mergeCell ref="L38:L40"/>
    <mergeCell ref="N38:N40"/>
    <mergeCell ref="L41:L43"/>
    <mergeCell ref="N41:N43"/>
    <mergeCell ref="K41:K43"/>
    <mergeCell ref="J41:J43"/>
    <mergeCell ref="A41:A43"/>
    <mergeCell ref="B41:B43"/>
    <mergeCell ref="A47:A49"/>
    <mergeCell ref="B47:B49"/>
    <mergeCell ref="A44:A46"/>
    <mergeCell ref="B44:B46"/>
    <mergeCell ref="A181:O181"/>
    <mergeCell ref="B151:C153"/>
    <mergeCell ref="A151:A153"/>
    <mergeCell ref="D142:D162"/>
    <mergeCell ref="C157:C162"/>
    <mergeCell ref="A160:A162"/>
    <mergeCell ref="B160:B162"/>
    <mergeCell ref="J160:J162"/>
    <mergeCell ref="K160:K162"/>
    <mergeCell ref="L160:L162"/>
    <mergeCell ref="M160:M162"/>
    <mergeCell ref="N160:N162"/>
    <mergeCell ref="O160:O162"/>
    <mergeCell ref="J151:J156"/>
    <mergeCell ref="K151:K156"/>
    <mergeCell ref="L151:L156"/>
    <mergeCell ref="M151:M156"/>
    <mergeCell ref="N151:N156"/>
    <mergeCell ref="O151:O156"/>
    <mergeCell ref="J142:J147"/>
    <mergeCell ref="N142:N147"/>
    <mergeCell ref="O142:O147"/>
    <mergeCell ref="O148:O150"/>
    <mergeCell ref="A148:A150"/>
    <mergeCell ref="A186:A188"/>
    <mergeCell ref="B186:C188"/>
    <mergeCell ref="C189:C191"/>
    <mergeCell ref="A189:A191"/>
    <mergeCell ref="B189:B191"/>
    <mergeCell ref="J189:J191"/>
    <mergeCell ref="K189:K191"/>
    <mergeCell ref="L189:L191"/>
    <mergeCell ref="M189:M191"/>
    <mergeCell ref="A192:A194"/>
    <mergeCell ref="B192:D194"/>
    <mergeCell ref="N189:N191"/>
    <mergeCell ref="B200:C202"/>
    <mergeCell ref="A203:A205"/>
    <mergeCell ref="B203:B205"/>
    <mergeCell ref="C203:C205"/>
    <mergeCell ref="J203:J205"/>
    <mergeCell ref="K203:K205"/>
    <mergeCell ref="L203:L205"/>
    <mergeCell ref="M203:M205"/>
    <mergeCell ref="N203:N205"/>
    <mergeCell ref="A197:A199"/>
    <mergeCell ref="B197:C199"/>
    <mergeCell ref="A195:O195"/>
    <mergeCell ref="A196:O196"/>
    <mergeCell ref="O215:O217"/>
    <mergeCell ref="N218:N220"/>
    <mergeCell ref="O218:O220"/>
    <mergeCell ref="A221:A223"/>
    <mergeCell ref="B221:D223"/>
    <mergeCell ref="A206:A208"/>
    <mergeCell ref="A209:A211"/>
    <mergeCell ref="A212:A214"/>
    <mergeCell ref="B212:B214"/>
    <mergeCell ref="A215:A217"/>
    <mergeCell ref="B215:B217"/>
    <mergeCell ref="A218:A220"/>
    <mergeCell ref="B218:B220"/>
    <mergeCell ref="B206:C208"/>
    <mergeCell ref="B209:C211"/>
    <mergeCell ref="C212:C220"/>
    <mergeCell ref="D197:D220"/>
    <mergeCell ref="J197:J202"/>
    <mergeCell ref="K197:K202"/>
    <mergeCell ref="L197:L202"/>
    <mergeCell ref="M197:M202"/>
    <mergeCell ref="N197:N202"/>
    <mergeCell ref="O197:O202"/>
    <mergeCell ref="A200:A202"/>
    <mergeCell ref="J215:J217"/>
    <mergeCell ref="K215:K217"/>
    <mergeCell ref="L215:L217"/>
    <mergeCell ref="M215:M217"/>
    <mergeCell ref="J218:J220"/>
    <mergeCell ref="K218:K220"/>
    <mergeCell ref="L218:L220"/>
    <mergeCell ref="M218:M220"/>
    <mergeCell ref="N212:N214"/>
    <mergeCell ref="N215:N217"/>
    <mergeCell ref="O203:O205"/>
    <mergeCell ref="O189:O191"/>
    <mergeCell ref="J206:J211"/>
    <mergeCell ref="K206:K211"/>
    <mergeCell ref="L206:L211"/>
    <mergeCell ref="M206:M211"/>
    <mergeCell ref="N206:N211"/>
    <mergeCell ref="O206:O211"/>
    <mergeCell ref="J212:J214"/>
    <mergeCell ref="K212:K214"/>
    <mergeCell ref="L212:L214"/>
    <mergeCell ref="M212:M214"/>
    <mergeCell ref="O212:O214"/>
  </mergeCells>
  <phoneticPr fontId="0" type="noConversion"/>
  <pageMargins left="0.35433070866141736" right="0.15748031496062992" top="0.78740157480314965" bottom="0.39370078740157483" header="0.51181102362204722" footer="0.51181102362204722"/>
  <pageSetup paperSize="9" scale="67" fitToHeight="0" orientation="landscape" r:id="rId1"/>
  <headerFooter alignWithMargins="0"/>
  <rowBreaks count="7" manualBreakCount="7">
    <brk id="28" max="14" man="1"/>
    <brk id="85" max="14" man="1"/>
    <brk id="107" max="14" man="1"/>
    <brk id="130" max="14" man="1"/>
    <brk id="147" max="14" man="1"/>
    <brk id="208" max="14" man="1"/>
    <brk id="22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СГ</cp:lastModifiedBy>
  <cp:lastPrinted>2022-06-17T08:17:10Z</cp:lastPrinted>
  <dcterms:created xsi:type="dcterms:W3CDTF">1996-10-08T23:32:33Z</dcterms:created>
  <dcterms:modified xsi:type="dcterms:W3CDTF">2022-06-17T08:39:41Z</dcterms:modified>
</cp:coreProperties>
</file>