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2\Отчеты\Отчеты МП и ВЦП\МП Развитие сел.тер\для Морачковской СГ-1\"/>
    </mc:Choice>
  </mc:AlternateContent>
  <bookViews>
    <workbookView xWindow="0" yWindow="0" windowWidth="20490" windowHeight="7455"/>
  </bookViews>
  <sheets>
    <sheet name="Оценка (4)" sheetId="6" r:id="rId1"/>
  </sheets>
  <definedNames>
    <definedName name="_xlnm.Print_Titles" localSheetId="0">'Оценка (4)'!$9:$9</definedName>
    <definedName name="_xlnm.Print_Area" localSheetId="0">'Оценка (4)'!$A$1:$L$28</definedName>
  </definedNames>
  <calcPr calcId="179021" iterate="1"/>
</workbook>
</file>

<file path=xl/calcChain.xml><?xml version="1.0" encoding="utf-8"?>
<calcChain xmlns="http://schemas.openxmlformats.org/spreadsheetml/2006/main">
  <c r="J15" i="6" l="1"/>
  <c r="L20" i="6"/>
  <c r="L16" i="6"/>
  <c r="J19" i="6" l="1"/>
  <c r="K19" i="6" s="1"/>
  <c r="G15" i="6"/>
  <c r="K15" i="6"/>
  <c r="L21" i="6" l="1"/>
  <c r="J22" i="6"/>
  <c r="H20" i="6"/>
  <c r="I20" i="6"/>
  <c r="I14" i="6"/>
  <c r="I13" i="6" s="1"/>
  <c r="H14" i="6"/>
  <c r="H13" i="6" s="1"/>
  <c r="L25" i="6" l="1"/>
  <c r="H18" i="6"/>
  <c r="H17" i="6" s="1"/>
  <c r="I18" i="6" l="1"/>
  <c r="I17" i="6" s="1"/>
  <c r="G19" i="6" l="1"/>
  <c r="I16" i="6" l="1"/>
  <c r="I21" i="6" s="1"/>
  <c r="I22" i="6" s="1"/>
  <c r="H16" i="6"/>
  <c r="H21" i="6" s="1"/>
  <c r="H22" i="6" s="1"/>
</calcChain>
</file>

<file path=xl/sharedStrings.xml><?xml version="1.0" encoding="utf-8"?>
<sst xmlns="http://schemas.openxmlformats.org/spreadsheetml/2006/main" count="97" uniqueCount="46">
  <si>
    <t>единиц</t>
  </si>
  <si>
    <t>х</t>
  </si>
  <si>
    <t>№ п\п</t>
  </si>
  <si>
    <t xml:space="preserve">Наименование </t>
  </si>
  <si>
    <t>Единица измерения</t>
  </si>
  <si>
    <t>Значение</t>
  </si>
  <si>
    <t>процентов</t>
  </si>
  <si>
    <t xml:space="preserve"> рублей</t>
  </si>
  <si>
    <t>Степень достижения значения целевого индикатора (единиц)
(гр.7=гр.6/гр.5)*</t>
  </si>
  <si>
    <t>Наименование ведомственной целевой программы (далее-ВЦП)</t>
  </si>
  <si>
    <t>Целевой индикатор реализации мероприятия МП в рамках ВЦП (далее- целевой индикатор)</t>
  </si>
  <si>
    <t>Объем финансирования мероприятия МП в рамках ВЦП (далее - мероприятие), рублей</t>
  </si>
  <si>
    <t>Уровень финансового обеспечения мероприятия (единиц)
(гр.10=гр.9/гр.8)</t>
  </si>
  <si>
    <t>Эффективность реализации мероприятия (единиц)
(гр.11=гр.7/гр.10)</t>
  </si>
  <si>
    <t>Эффективность реализации ВЦП/подрограммы МП (далее- ПП)/ МП (процентов)</t>
  </si>
  <si>
    <t>Эффективность реализации МП</t>
  </si>
  <si>
    <t>Эффективность реализации ВЦП</t>
  </si>
  <si>
    <t>Количество мероприятий, по которым рассчитана эффективность реализации</t>
  </si>
  <si>
    <t>&lt;*&gt; В  случае  если  положительной  динамикой  достижения значения целевого индикатора   является   снижение  его  значения гр.7 = 2 - (гр.6/гр.5).</t>
  </si>
  <si>
    <t>РАСЧЕТ
 оценки эффективности реализации муниципальной программы Москаленского муниципального района Омской области (далее - МП)</t>
  </si>
  <si>
    <t>2.1</t>
  </si>
  <si>
    <t>рублей</t>
  </si>
  <si>
    <t>Итого по МП</t>
  </si>
  <si>
    <t>А.В. Ряполов</t>
  </si>
  <si>
    <t>Итого по основному мероприятию 2</t>
  </si>
  <si>
    <t>Итого по основному мероприятию 1</t>
  </si>
  <si>
    <t>2.2</t>
  </si>
  <si>
    <t>Глава Москаленского муниципального района</t>
  </si>
  <si>
    <t>x</t>
  </si>
  <si>
    <t>за  2021 год</t>
  </si>
  <si>
    <t>2021 год 
План</t>
  </si>
  <si>
    <t>2021 год
Факт</t>
  </si>
  <si>
    <t>Цель муниципальной программы: Устойчивое развитие сельских территорий</t>
  </si>
  <si>
    <t>Задача 2: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</t>
  </si>
  <si>
    <t>Цель подпрограммы 2: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</t>
  </si>
  <si>
    <t xml:space="preserve">Задача 1: Развитие комплексного обустройства сельских территорий </t>
  </si>
  <si>
    <t>Основное мероприятие 1: Повышение уровня комплексного обустройства села</t>
  </si>
  <si>
    <t>Строительство распределительных газовых сетей д.Губернское Москаленского муниципального района Омской области</t>
  </si>
  <si>
    <t>Количество газифицированных жилых домов</t>
  </si>
  <si>
    <t>Задача 2: Развитие транспортной сети сельских населенных пунктов</t>
  </si>
  <si>
    <t>Основное мероприятие 2: Улучшение транспортной доступности сельских населенных пунктов</t>
  </si>
  <si>
    <t>Содержание автомобильных дорог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</si>
  <si>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</si>
  <si>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Итого по подпрограмме № 2</t>
  </si>
  <si>
    <t>"Комплексное развитие сельских территорий Москаленского 
муниципального района Омской области"</t>
  </si>
  <si>
    <t>километров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</si>
</sst>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95">
    <xf numFmtId="0" fontId="0" fillId="0" borderId="0" xfId="0"/>
    <xf numFmtId="0" fontId="6" fillId="0" borderId="0" xfId="2" applyFont="1" applyFill="1" applyBorder="1" applyAlignment="1">
      <alignment horizontal="center" vertical="top"/>
    </xf>
    <xf numFmtId="0" fontId="6" fillId="0" borderId="0" xfId="2" applyFont="1" applyFill="1" applyBorder="1"/>
    <xf numFmtId="0" fontId="6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left" vertical="top" wrapText="1"/>
    </xf>
    <xf numFmtId="0" fontId="7" fillId="0" borderId="0" xfId="1" applyNumberFormat="1" applyFont="1" applyFill="1" applyAlignment="1">
      <alignment horizontal="center" vertical="top"/>
    </xf>
    <xf numFmtId="0" fontId="9" fillId="0" borderId="0" xfId="2" applyFont="1" applyFill="1" applyBorder="1" applyAlignment="1">
      <alignment horizontal="center" vertical="top"/>
    </xf>
    <xf numFmtId="0" fontId="9" fillId="0" borderId="0" xfId="2" applyFont="1" applyFill="1" applyBorder="1" applyAlignment="1">
      <alignment horizontal="left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top" wrapText="1"/>
    </xf>
    <xf numFmtId="4" fontId="11" fillId="0" borderId="1" xfId="2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top" wrapText="1"/>
    </xf>
    <xf numFmtId="0" fontId="11" fillId="0" borderId="1" xfId="2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center" vertical="top" wrapText="1"/>
    </xf>
    <xf numFmtId="164" fontId="11" fillId="0" borderId="1" xfId="2" applyNumberFormat="1" applyFont="1" applyFill="1" applyBorder="1" applyAlignment="1">
      <alignment horizontal="center" vertical="top" wrapText="1"/>
    </xf>
    <xf numFmtId="166" fontId="11" fillId="0" borderId="1" xfId="2" applyNumberFormat="1" applyFont="1" applyFill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top"/>
    </xf>
    <xf numFmtId="49" fontId="9" fillId="0" borderId="1" xfId="2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 vertical="top" wrapText="1"/>
    </xf>
    <xf numFmtId="1" fontId="9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top"/>
    </xf>
    <xf numFmtId="0" fontId="9" fillId="0" borderId="1" xfId="2" applyFont="1" applyFill="1" applyBorder="1" applyAlignment="1">
      <alignment vertical="top" wrapText="1"/>
    </xf>
    <xf numFmtId="0" fontId="9" fillId="0" borderId="1" xfId="2" applyFont="1" applyFill="1" applyBorder="1" applyAlignment="1">
      <alignment horizontal="center" vertical="top"/>
    </xf>
    <xf numFmtId="0" fontId="9" fillId="0" borderId="1" xfId="2" applyFont="1" applyFill="1" applyBorder="1" applyAlignment="1">
      <alignment vertical="top"/>
    </xf>
    <xf numFmtId="2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wrapText="1"/>
    </xf>
    <xf numFmtId="0" fontId="6" fillId="0" borderId="0" xfId="2" applyFont="1" applyFill="1" applyBorder="1" applyAlignment="1">
      <alignment horizontal="left" wrapText="1"/>
    </xf>
    <xf numFmtId="0" fontId="9" fillId="0" borderId="0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4" fontId="11" fillId="0" borderId="1" xfId="0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" fontId="12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7" fillId="0" borderId="0" xfId="1" applyFont="1" applyFill="1"/>
    <xf numFmtId="0" fontId="8" fillId="0" borderId="0" xfId="0" applyFont="1" applyFill="1"/>
    <xf numFmtId="0" fontId="15" fillId="0" borderId="0" xfId="0" applyFont="1" applyFill="1"/>
    <xf numFmtId="0" fontId="13" fillId="0" borderId="0" xfId="0" applyFont="1" applyFill="1"/>
    <xf numFmtId="0" fontId="3" fillId="0" borderId="0" xfId="2" applyFont="1" applyFill="1" applyBorder="1" applyAlignment="1"/>
    <xf numFmtId="4" fontId="11" fillId="0" borderId="1" xfId="0" applyNumberFormat="1" applyFont="1" applyBorder="1" applyAlignment="1">
      <alignment horizontal="center" wrapText="1"/>
    </xf>
    <xf numFmtId="0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center" wrapText="1"/>
    </xf>
    <xf numFmtId="164" fontId="9" fillId="0" borderId="1" xfId="2" applyNumberFormat="1" applyFont="1" applyFill="1" applyBorder="1" applyAlignment="1">
      <alignment horizontal="center" vertical="center"/>
    </xf>
    <xf numFmtId="165" fontId="9" fillId="0" borderId="1" xfId="2" applyNumberFormat="1" applyFont="1" applyFill="1" applyBorder="1" applyAlignment="1">
      <alignment horizontal="center" vertical="top" wrapText="1"/>
    </xf>
    <xf numFmtId="0" fontId="18" fillId="0" borderId="0" xfId="2" applyFont="1" applyFill="1" applyBorder="1" applyAlignment="1">
      <alignment horizontal="center" vertical="top" wrapText="1"/>
    </xf>
    <xf numFmtId="0" fontId="19" fillId="0" borderId="0" xfId="2" applyFont="1" applyFill="1" applyBorder="1" applyAlignment="1">
      <alignment wrapText="1"/>
    </xf>
    <xf numFmtId="49" fontId="9" fillId="0" borderId="1" xfId="2" applyNumberFormat="1" applyFont="1" applyFill="1" applyBorder="1" applyAlignment="1">
      <alignment horizontal="left" vertical="top" wrapText="1"/>
    </xf>
    <xf numFmtId="4" fontId="0" fillId="0" borderId="0" xfId="0" applyNumberFormat="1" applyFill="1"/>
    <xf numFmtId="0" fontId="14" fillId="0" borderId="1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 vertical="top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7" xfId="2" applyFont="1" applyFill="1" applyBorder="1" applyAlignment="1">
      <alignment horizontal="left" wrapText="1"/>
    </xf>
    <xf numFmtId="0" fontId="19" fillId="0" borderId="0" xfId="2" applyFont="1" applyFill="1" applyBorder="1" applyAlignment="1">
      <alignment horizontal="left" wrapText="1"/>
    </xf>
    <xf numFmtId="0" fontId="19" fillId="0" borderId="0" xfId="2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zoomScale="75" zoomScaleNormal="75" zoomScaleSheetLayoutView="75" workbookViewId="0">
      <selection activeCell="G19" sqref="G19"/>
    </sheetView>
  </sheetViews>
  <sheetFormatPr defaultRowHeight="15.75" x14ac:dyDescent="0.25"/>
  <cols>
    <col min="1" max="1" width="9.140625" style="41"/>
    <col min="2" max="2" width="48.7109375" style="41" customWidth="1"/>
    <col min="3" max="3" width="30.140625" style="41" customWidth="1"/>
    <col min="4" max="4" width="13.140625" style="41" customWidth="1"/>
    <col min="5" max="5" width="11.28515625" style="41" customWidth="1"/>
    <col min="6" max="6" width="11.85546875" style="41" customWidth="1"/>
    <col min="7" max="7" width="19.28515625" style="41" customWidth="1"/>
    <col min="8" max="8" width="19" style="56" customWidth="1"/>
    <col min="9" max="9" width="19.42578125" style="56" customWidth="1"/>
    <col min="10" max="10" width="19.7109375" style="41" customWidth="1"/>
    <col min="11" max="11" width="21.85546875" style="41" customWidth="1"/>
    <col min="12" max="12" width="19.85546875" style="41" customWidth="1"/>
    <col min="13" max="16384" width="9.140625" style="41"/>
  </cols>
  <sheetData>
    <row r="1" spans="1:14" ht="33" customHeight="1" x14ac:dyDescent="0.3">
      <c r="A1" s="57"/>
      <c r="B1" s="57"/>
      <c r="C1" s="57"/>
      <c r="D1" s="57"/>
      <c r="E1" s="57"/>
      <c r="F1" s="57"/>
      <c r="G1" s="57"/>
      <c r="H1" s="57"/>
      <c r="I1" s="57"/>
      <c r="J1" s="81"/>
      <c r="K1" s="81"/>
      <c r="L1" s="81"/>
    </row>
    <row r="2" spans="1:14" ht="47.45" customHeight="1" x14ac:dyDescent="0.25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4" ht="42" customHeight="1" x14ac:dyDescent="0.25">
      <c r="A3" s="76" t="s">
        <v>44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4" ht="24" customHeight="1" x14ac:dyDescent="0.25">
      <c r="A4" s="76" t="s">
        <v>29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</row>
    <row r="5" spans="1:14" ht="8.25" customHeight="1" x14ac:dyDescent="0.3">
      <c r="A5" s="1"/>
      <c r="B5" s="37"/>
      <c r="C5" s="37"/>
      <c r="D5" s="37"/>
      <c r="E5" s="37"/>
      <c r="F5" s="37"/>
      <c r="G5" s="37"/>
      <c r="H5" s="39"/>
      <c r="I5" s="39"/>
      <c r="J5" s="37"/>
      <c r="K5" s="2"/>
      <c r="L5" s="2"/>
    </row>
    <row r="6" spans="1:14" ht="67.5" customHeight="1" x14ac:dyDescent="0.25">
      <c r="A6" s="92" t="s">
        <v>2</v>
      </c>
      <c r="B6" s="72" t="s">
        <v>9</v>
      </c>
      <c r="C6" s="73" t="s">
        <v>10</v>
      </c>
      <c r="D6" s="74"/>
      <c r="E6" s="74"/>
      <c r="F6" s="75"/>
      <c r="G6" s="72" t="s">
        <v>8</v>
      </c>
      <c r="H6" s="77" t="s">
        <v>11</v>
      </c>
      <c r="I6" s="78"/>
      <c r="J6" s="72" t="s">
        <v>12</v>
      </c>
      <c r="K6" s="72" t="s">
        <v>13</v>
      </c>
      <c r="L6" s="72" t="s">
        <v>14</v>
      </c>
    </row>
    <row r="7" spans="1:14" ht="20.25" x14ac:dyDescent="0.25">
      <c r="A7" s="93"/>
      <c r="B7" s="72"/>
      <c r="C7" s="72" t="s">
        <v>3</v>
      </c>
      <c r="D7" s="72" t="s">
        <v>4</v>
      </c>
      <c r="E7" s="72" t="s">
        <v>5</v>
      </c>
      <c r="F7" s="72"/>
      <c r="G7" s="72"/>
      <c r="H7" s="79"/>
      <c r="I7" s="80"/>
      <c r="J7" s="72"/>
      <c r="K7" s="72"/>
      <c r="L7" s="72"/>
    </row>
    <row r="8" spans="1:14" ht="75.75" customHeight="1" x14ac:dyDescent="0.25">
      <c r="A8" s="94"/>
      <c r="B8" s="72"/>
      <c r="C8" s="72"/>
      <c r="D8" s="72"/>
      <c r="E8" s="36" t="s">
        <v>30</v>
      </c>
      <c r="F8" s="36" t="s">
        <v>31</v>
      </c>
      <c r="G8" s="72"/>
      <c r="H8" s="40" t="s">
        <v>30</v>
      </c>
      <c r="I8" s="40" t="s">
        <v>31</v>
      </c>
      <c r="J8" s="72"/>
      <c r="K8" s="72"/>
      <c r="L8" s="72"/>
    </row>
    <row r="9" spans="1:14" ht="20.25" x14ac:dyDescent="0.3">
      <c r="A9" s="3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4" ht="15.75" customHeight="1" x14ac:dyDescent="0.25">
      <c r="A10" s="89" t="s">
        <v>32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1"/>
    </row>
    <row r="11" spans="1:14" ht="38.25" customHeight="1" x14ac:dyDescent="0.25">
      <c r="A11" s="89" t="s">
        <v>33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1"/>
    </row>
    <row r="12" spans="1:14" ht="38.25" customHeight="1" x14ac:dyDescent="0.25">
      <c r="A12" s="89" t="s">
        <v>34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1"/>
    </row>
    <row r="13" spans="1:14" ht="21" customHeight="1" x14ac:dyDescent="0.25">
      <c r="A13" s="83" t="s">
        <v>35</v>
      </c>
      <c r="B13" s="83"/>
      <c r="C13" s="83"/>
      <c r="D13" s="83"/>
      <c r="E13" s="83"/>
      <c r="F13" s="83"/>
      <c r="G13" s="83"/>
      <c r="H13" s="58">
        <f>H14</f>
        <v>1802688.54</v>
      </c>
      <c r="I13" s="58">
        <f>I14</f>
        <v>1802589.62</v>
      </c>
      <c r="J13" s="42" t="s">
        <v>1</v>
      </c>
      <c r="K13" s="42" t="s">
        <v>1</v>
      </c>
      <c r="L13" s="42" t="s">
        <v>1</v>
      </c>
    </row>
    <row r="14" spans="1:14" ht="31.5" x14ac:dyDescent="0.25">
      <c r="A14" s="9" t="s">
        <v>20</v>
      </c>
      <c r="B14" s="52" t="s">
        <v>36</v>
      </c>
      <c r="C14" s="10" t="s">
        <v>1</v>
      </c>
      <c r="D14" s="10" t="s">
        <v>1</v>
      </c>
      <c r="E14" s="10" t="s">
        <v>1</v>
      </c>
      <c r="F14" s="10" t="s">
        <v>1</v>
      </c>
      <c r="G14" s="10" t="s">
        <v>1</v>
      </c>
      <c r="H14" s="44">
        <f>H15</f>
        <v>1802688.54</v>
      </c>
      <c r="I14" s="44">
        <f>I15</f>
        <v>1802589.62</v>
      </c>
      <c r="J14" s="10" t="s">
        <v>1</v>
      </c>
      <c r="K14" s="10" t="s">
        <v>1</v>
      </c>
      <c r="L14" s="10" t="s">
        <v>1</v>
      </c>
    </row>
    <row r="15" spans="1:14" ht="47.25" x14ac:dyDescent="0.25">
      <c r="A15" s="9"/>
      <c r="B15" s="43" t="s">
        <v>37</v>
      </c>
      <c r="C15" s="52" t="s">
        <v>38</v>
      </c>
      <c r="D15" s="10" t="s">
        <v>0</v>
      </c>
      <c r="E15" s="34">
        <v>12</v>
      </c>
      <c r="F15" s="34">
        <v>7</v>
      </c>
      <c r="G15" s="34">
        <f>F15/E15</f>
        <v>0.58333333333333337</v>
      </c>
      <c r="H15" s="44">
        <v>1802688.54</v>
      </c>
      <c r="I15" s="44">
        <v>1802589.62</v>
      </c>
      <c r="J15" s="15">
        <f>I15/H15</f>
        <v>0.99994512640547439</v>
      </c>
      <c r="K15" s="34">
        <f>G15/J15</f>
        <v>0.58336534468671797</v>
      </c>
      <c r="L15" s="45" t="s">
        <v>28</v>
      </c>
      <c r="N15" s="67"/>
    </row>
    <row r="16" spans="1:14" s="49" customFormat="1" ht="27" customHeight="1" x14ac:dyDescent="0.25">
      <c r="A16" s="66"/>
      <c r="B16" s="59" t="s">
        <v>25</v>
      </c>
      <c r="C16" s="46"/>
      <c r="D16" s="23"/>
      <c r="E16" s="42"/>
      <c r="F16" s="42"/>
      <c r="G16" s="24"/>
      <c r="H16" s="48">
        <f>SUM(H15:H15)</f>
        <v>1802688.54</v>
      </c>
      <c r="I16" s="48">
        <f>SUM(I15:I15)</f>
        <v>1802589.62</v>
      </c>
      <c r="J16" s="47" t="s">
        <v>1</v>
      </c>
      <c r="K16" s="47" t="s">
        <v>1</v>
      </c>
      <c r="L16" s="62">
        <f>K15*100</f>
        <v>58.3365344686718</v>
      </c>
    </row>
    <row r="17" spans="1:12" ht="19.5" customHeight="1" x14ac:dyDescent="0.25">
      <c r="A17" s="88" t="s">
        <v>39</v>
      </c>
      <c r="B17" s="88"/>
      <c r="C17" s="88"/>
      <c r="D17" s="88"/>
      <c r="E17" s="88"/>
      <c r="F17" s="88"/>
      <c r="G17" s="88"/>
      <c r="H17" s="12">
        <f>H18</f>
        <v>3415128.85</v>
      </c>
      <c r="I17" s="12">
        <f>I18</f>
        <v>3415128.85</v>
      </c>
      <c r="J17" s="13" t="s">
        <v>1</v>
      </c>
      <c r="K17" s="13" t="s">
        <v>1</v>
      </c>
      <c r="L17" s="21" t="s">
        <v>1</v>
      </c>
    </row>
    <row r="18" spans="1:12" ht="47.25" x14ac:dyDescent="0.25">
      <c r="A18" s="9" t="s">
        <v>26</v>
      </c>
      <c r="B18" s="14" t="s">
        <v>40</v>
      </c>
      <c r="C18" s="10" t="s">
        <v>1</v>
      </c>
      <c r="D18" s="10" t="s">
        <v>1</v>
      </c>
      <c r="E18" s="10" t="s">
        <v>1</v>
      </c>
      <c r="F18" s="10" t="s">
        <v>1</v>
      </c>
      <c r="G18" s="15" t="s">
        <v>1</v>
      </c>
      <c r="H18" s="11">
        <f>SUM(H19:H19)</f>
        <v>3415128.85</v>
      </c>
      <c r="I18" s="11">
        <f>SUM(I19:I19)</f>
        <v>3415128.85</v>
      </c>
      <c r="J18" s="34" t="s">
        <v>1</v>
      </c>
      <c r="K18" s="15" t="s">
        <v>1</v>
      </c>
      <c r="L18" s="45" t="s">
        <v>1</v>
      </c>
    </row>
    <row r="19" spans="1:12" ht="157.5" x14ac:dyDescent="0.25">
      <c r="A19" s="9"/>
      <c r="B19" s="35" t="s">
        <v>41</v>
      </c>
      <c r="C19" s="14" t="s">
        <v>42</v>
      </c>
      <c r="D19" s="10" t="s">
        <v>45</v>
      </c>
      <c r="E19" s="10">
        <v>81.599999999999994</v>
      </c>
      <c r="F19" s="10">
        <v>81.599999999999994</v>
      </c>
      <c r="G19" s="15">
        <f t="shared" ref="G19" si="0">F19/E19</f>
        <v>1</v>
      </c>
      <c r="H19" s="50">
        <v>3415128.85</v>
      </c>
      <c r="I19" s="11">
        <v>3415128.85</v>
      </c>
      <c r="J19" s="15">
        <f>I19/H19</f>
        <v>1</v>
      </c>
      <c r="K19" s="15">
        <f>G19/J19</f>
        <v>1</v>
      </c>
      <c r="L19" s="45" t="s">
        <v>28</v>
      </c>
    </row>
    <row r="20" spans="1:12" s="49" customFormat="1" ht="18.75" x14ac:dyDescent="0.25">
      <c r="A20" s="22"/>
      <c r="B20" s="60" t="s">
        <v>24</v>
      </c>
      <c r="C20" s="61"/>
      <c r="D20" s="23"/>
      <c r="E20" s="23"/>
      <c r="F20" s="23"/>
      <c r="G20" s="24" t="s">
        <v>1</v>
      </c>
      <c r="H20" s="25">
        <f>SUM(H19:H19)</f>
        <v>3415128.85</v>
      </c>
      <c r="I20" s="25">
        <f t="shared" ref="I20" si="1">SUM(I19:I19)</f>
        <v>3415128.85</v>
      </c>
      <c r="J20" s="25" t="s">
        <v>1</v>
      </c>
      <c r="K20" s="25" t="s">
        <v>1</v>
      </c>
      <c r="L20" s="62">
        <f>K19*100</f>
        <v>100</v>
      </c>
    </row>
    <row r="21" spans="1:12" ht="60" customHeight="1" x14ac:dyDescent="0.25">
      <c r="A21" s="9"/>
      <c r="B21" s="87" t="s">
        <v>43</v>
      </c>
      <c r="C21" s="87"/>
      <c r="D21" s="23" t="s">
        <v>21</v>
      </c>
      <c r="E21" s="23" t="s">
        <v>1</v>
      </c>
      <c r="F21" s="23" t="s">
        <v>1</v>
      </c>
      <c r="G21" s="23" t="s">
        <v>1</v>
      </c>
      <c r="H21" s="51">
        <f>H20+H16</f>
        <v>5217817.3900000006</v>
      </c>
      <c r="I21" s="51">
        <f>I20+I16</f>
        <v>5217718.4700000007</v>
      </c>
      <c r="J21" s="34" t="s">
        <v>1</v>
      </c>
      <c r="K21" s="15" t="s">
        <v>1</v>
      </c>
      <c r="L21" s="24">
        <f>(L16+L20)/2</f>
        <v>79.1682672343359</v>
      </c>
    </row>
    <row r="22" spans="1:12" s="49" customFormat="1" x14ac:dyDescent="0.25">
      <c r="A22" s="26"/>
      <c r="B22" s="68" t="s">
        <v>22</v>
      </c>
      <c r="C22" s="68"/>
      <c r="D22" s="27" t="s">
        <v>7</v>
      </c>
      <c r="E22" s="28" t="s">
        <v>1</v>
      </c>
      <c r="F22" s="28" t="s">
        <v>1</v>
      </c>
      <c r="G22" s="28" t="s">
        <v>1</v>
      </c>
      <c r="H22" s="25">
        <f>H21</f>
        <v>5217817.3900000006</v>
      </c>
      <c r="I22" s="25">
        <f t="shared" ref="I22:J22" si="2">I21</f>
        <v>5217718.4700000007</v>
      </c>
      <c r="J22" s="25" t="str">
        <f t="shared" si="2"/>
        <v>х</v>
      </c>
      <c r="K22" s="40"/>
      <c r="L22" s="29"/>
    </row>
    <row r="23" spans="1:12" ht="29.25" hidden="1" customHeight="1" x14ac:dyDescent="0.25">
      <c r="A23" s="16"/>
      <c r="B23" s="69" t="s">
        <v>16</v>
      </c>
      <c r="C23" s="69"/>
      <c r="D23" s="17" t="s">
        <v>6</v>
      </c>
      <c r="E23" s="18"/>
      <c r="F23" s="18"/>
      <c r="G23" s="19"/>
      <c r="H23" s="11"/>
      <c r="I23" s="11"/>
      <c r="J23" s="20"/>
      <c r="K23" s="18"/>
      <c r="L23" s="18"/>
    </row>
    <row r="24" spans="1:12" s="49" customFormat="1" x14ac:dyDescent="0.25">
      <c r="A24" s="30"/>
      <c r="B24" s="83" t="s">
        <v>17</v>
      </c>
      <c r="C24" s="83"/>
      <c r="D24" s="31" t="s">
        <v>0</v>
      </c>
      <c r="E24" s="70">
        <v>2</v>
      </c>
      <c r="F24" s="70"/>
      <c r="G24" s="28" t="s">
        <v>1</v>
      </c>
      <c r="H24" s="28" t="s">
        <v>1</v>
      </c>
      <c r="I24" s="28" t="s">
        <v>1</v>
      </c>
      <c r="J24" s="28" t="s">
        <v>1</v>
      </c>
      <c r="K24" s="28" t="s">
        <v>1</v>
      </c>
      <c r="L24" s="28"/>
    </row>
    <row r="25" spans="1:12" s="49" customFormat="1" ht="18.75" customHeight="1" x14ac:dyDescent="0.25">
      <c r="A25" s="32"/>
      <c r="B25" s="71" t="s">
        <v>15</v>
      </c>
      <c r="C25" s="71"/>
      <c r="D25" s="33" t="s">
        <v>6</v>
      </c>
      <c r="E25" s="28" t="s">
        <v>1</v>
      </c>
      <c r="F25" s="28" t="s">
        <v>1</v>
      </c>
      <c r="G25" s="28" t="s">
        <v>1</v>
      </c>
      <c r="H25" s="28" t="s">
        <v>1</v>
      </c>
      <c r="I25" s="28" t="s">
        <v>1</v>
      </c>
      <c r="J25" s="28" t="s">
        <v>1</v>
      </c>
      <c r="K25" s="28" t="s">
        <v>1</v>
      </c>
      <c r="L25" s="63">
        <f>(L20+L16)/2</f>
        <v>79.1682672343359</v>
      </c>
    </row>
    <row r="26" spans="1:12" x14ac:dyDescent="0.25">
      <c r="A26" s="7"/>
      <c r="B26" s="84" t="s">
        <v>18</v>
      </c>
      <c r="C26" s="84"/>
      <c r="D26" s="84"/>
      <c r="E26" s="84"/>
      <c r="F26" s="84"/>
      <c r="G26" s="84"/>
      <c r="H26" s="84"/>
      <c r="I26" s="84"/>
      <c r="J26" s="84"/>
      <c r="K26" s="84"/>
      <c r="L26" s="8"/>
    </row>
    <row r="27" spans="1:12" ht="20.25" x14ac:dyDescent="0.3">
      <c r="A27" s="1"/>
      <c r="B27" s="38"/>
      <c r="C27" s="38"/>
      <c r="D27" s="38"/>
      <c r="E27" s="38"/>
      <c r="F27" s="38"/>
      <c r="G27" s="38"/>
      <c r="H27" s="8"/>
      <c r="I27" s="8"/>
      <c r="J27" s="38"/>
      <c r="K27" s="38"/>
      <c r="L27" s="38"/>
    </row>
    <row r="28" spans="1:12" ht="51" customHeight="1" x14ac:dyDescent="0.4">
      <c r="A28" s="64"/>
      <c r="B28" s="85" t="s">
        <v>27</v>
      </c>
      <c r="C28" s="85"/>
      <c r="D28" s="65"/>
      <c r="E28" s="65"/>
      <c r="F28" s="65"/>
      <c r="G28" s="65"/>
      <c r="H28" s="86" t="s">
        <v>23</v>
      </c>
      <c r="I28" s="86"/>
      <c r="J28" s="37"/>
      <c r="K28" s="37"/>
      <c r="L28" s="5"/>
    </row>
    <row r="29" spans="1:12" ht="20.25" x14ac:dyDescent="0.3">
      <c r="A29" s="1"/>
      <c r="B29" s="82"/>
      <c r="C29" s="82"/>
      <c r="D29" s="53"/>
      <c r="E29" s="6"/>
      <c r="F29" s="6"/>
      <c r="G29" s="6"/>
      <c r="H29" s="39"/>
      <c r="I29" s="39"/>
      <c r="J29" s="37"/>
      <c r="K29" s="6"/>
      <c r="L29" s="6"/>
    </row>
    <row r="30" spans="1:12" ht="21" x14ac:dyDescent="0.35">
      <c r="A30" s="54"/>
      <c r="B30" s="54"/>
      <c r="C30" s="54"/>
      <c r="D30" s="54"/>
      <c r="E30" s="54"/>
      <c r="F30" s="54"/>
      <c r="G30" s="54"/>
      <c r="H30" s="55"/>
      <c r="I30" s="55"/>
      <c r="J30" s="54"/>
      <c r="K30" s="54"/>
      <c r="L30" s="54"/>
    </row>
    <row r="31" spans="1:12" x14ac:dyDescent="0.25">
      <c r="A31" s="49"/>
      <c r="B31" s="49"/>
      <c r="C31" s="49"/>
      <c r="D31" s="49"/>
      <c r="E31" s="49"/>
      <c r="F31" s="49"/>
      <c r="G31" s="49"/>
      <c r="H31" s="55"/>
      <c r="I31" s="55"/>
      <c r="J31" s="49"/>
      <c r="K31" s="49"/>
      <c r="L31" s="49"/>
    </row>
    <row r="32" spans="1:12" x14ac:dyDescent="0.25">
      <c r="A32" s="49"/>
      <c r="B32" s="49"/>
      <c r="C32" s="49"/>
      <c r="D32" s="49"/>
      <c r="E32" s="49"/>
      <c r="F32" s="49"/>
      <c r="G32" s="49"/>
      <c r="H32" s="55"/>
      <c r="I32" s="55"/>
      <c r="J32" s="49"/>
      <c r="K32" s="49"/>
      <c r="L32" s="49"/>
    </row>
    <row r="33" spans="1:12" x14ac:dyDescent="0.25">
      <c r="A33" s="49"/>
      <c r="B33" s="49"/>
      <c r="C33" s="49"/>
      <c r="D33" s="49"/>
      <c r="E33" s="49"/>
      <c r="F33" s="49"/>
      <c r="G33" s="49"/>
      <c r="H33" s="55"/>
      <c r="I33" s="55"/>
      <c r="J33" s="49"/>
      <c r="K33" s="49"/>
      <c r="L33" s="49"/>
    </row>
    <row r="34" spans="1:12" x14ac:dyDescent="0.25">
      <c r="A34" s="49"/>
      <c r="B34" s="49"/>
      <c r="C34" s="49"/>
      <c r="D34" s="49"/>
      <c r="E34" s="49"/>
      <c r="F34" s="49"/>
      <c r="G34" s="49"/>
      <c r="H34" s="55"/>
      <c r="I34" s="55"/>
      <c r="J34" s="49"/>
      <c r="K34" s="49"/>
      <c r="L34" s="49"/>
    </row>
    <row r="35" spans="1:12" x14ac:dyDescent="0.25">
      <c r="K35" s="41">
        <v>9</v>
      </c>
    </row>
  </sheetData>
  <mergeCells count="30">
    <mergeCell ref="A2:L2"/>
    <mergeCell ref="J1:L1"/>
    <mergeCell ref="B29:C29"/>
    <mergeCell ref="B24:C24"/>
    <mergeCell ref="B26:K26"/>
    <mergeCell ref="B28:C28"/>
    <mergeCell ref="H28:I28"/>
    <mergeCell ref="B21:C21"/>
    <mergeCell ref="A13:G13"/>
    <mergeCell ref="A17:G17"/>
    <mergeCell ref="A10:L10"/>
    <mergeCell ref="L6:L8"/>
    <mergeCell ref="A11:L11"/>
    <mergeCell ref="A12:L12"/>
    <mergeCell ref="A6:A8"/>
    <mergeCell ref="B6:B8"/>
    <mergeCell ref="A3:L3"/>
    <mergeCell ref="A4:L4"/>
    <mergeCell ref="J6:J8"/>
    <mergeCell ref="K6:K8"/>
    <mergeCell ref="E7:F7"/>
    <mergeCell ref="H6:I7"/>
    <mergeCell ref="C7:C8"/>
    <mergeCell ref="D7:D8"/>
    <mergeCell ref="B22:C22"/>
    <mergeCell ref="B23:C23"/>
    <mergeCell ref="E24:F24"/>
    <mergeCell ref="B25:C25"/>
    <mergeCell ref="G6:G8"/>
    <mergeCell ref="C6:F6"/>
  </mergeCells>
  <phoneticPr fontId="2" type="noConversion"/>
  <pageMargins left="0.31496062992125984" right="0.31496062992125984" top="0.6692913385826772" bottom="0.23622047244094491" header="0.31496062992125984" footer="0.1574803149606299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(4)</vt:lpstr>
      <vt:lpstr>'Оценка (4)'!Заголовки_для_печати</vt:lpstr>
      <vt:lpstr>'Оценка (4)'!Область_печати</vt:lpstr>
    </vt:vector>
  </TitlesOfParts>
  <Company>КФиК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СГ</cp:lastModifiedBy>
  <cp:lastPrinted>2022-05-25T11:56:07Z</cp:lastPrinted>
  <dcterms:created xsi:type="dcterms:W3CDTF">2011-02-09T02:44:53Z</dcterms:created>
  <dcterms:modified xsi:type="dcterms:W3CDTF">2022-06-09T03:43:55Z</dcterms:modified>
</cp:coreProperties>
</file>