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60" windowWidth="19320" windowHeight="7700"/>
  </bookViews>
  <sheets>
    <sheet name="МП" sheetId="3" r:id="rId1"/>
  </sheets>
  <definedNames>
    <definedName name="_xlnm.Print_Titles" localSheetId="0">МП!$13:$13</definedName>
    <definedName name="_xlnm.Print_Area" localSheetId="0">МП!$A$1:$U$67</definedName>
  </definedNames>
  <calcPr calcId="125725" iterate="1"/>
</workbook>
</file>

<file path=xl/calcChain.xml><?xml version="1.0" encoding="utf-8"?>
<calcChain xmlns="http://schemas.openxmlformats.org/spreadsheetml/2006/main">
  <c r="I56" i="3"/>
  <c r="I61" s="1"/>
  <c r="M57"/>
  <c r="M62" s="1"/>
  <c r="H25"/>
  <c r="H20" s="1"/>
  <c r="I25"/>
  <c r="I20" s="1"/>
  <c r="J25"/>
  <c r="K25"/>
  <c r="K20" s="1"/>
  <c r="L25"/>
  <c r="M25"/>
  <c r="H26"/>
  <c r="H21" s="1"/>
  <c r="H56" s="1"/>
  <c r="H61" s="1"/>
  <c r="I26"/>
  <c r="I21" s="1"/>
  <c r="J26"/>
  <c r="K26"/>
  <c r="L26"/>
  <c r="L21" s="1"/>
  <c r="M26"/>
  <c r="M21" s="1"/>
  <c r="H27"/>
  <c r="I27"/>
  <c r="J27"/>
  <c r="J22" s="1"/>
  <c r="K27"/>
  <c r="K22" s="1"/>
  <c r="L27"/>
  <c r="M27"/>
  <c r="H28"/>
  <c r="H23" s="1"/>
  <c r="I28"/>
  <c r="J28"/>
  <c r="K28"/>
  <c r="K23" s="1"/>
  <c r="L28"/>
  <c r="L23" s="1"/>
  <c r="M28"/>
  <c r="M23" s="1"/>
  <c r="Q49"/>
  <c r="P49"/>
  <c r="Q29"/>
  <c r="P29"/>
  <c r="Q44"/>
  <c r="P44"/>
  <c r="M51"/>
  <c r="M41" s="1"/>
  <c r="M52"/>
  <c r="M42" s="1"/>
  <c r="M37" s="1"/>
  <c r="M53"/>
  <c r="M43" s="1"/>
  <c r="M38" s="1"/>
  <c r="M58" s="1"/>
  <c r="M63" s="1"/>
  <c r="M50"/>
  <c r="J40"/>
  <c r="J35" s="1"/>
  <c r="J41"/>
  <c r="J36" s="1"/>
  <c r="J42"/>
  <c r="J37" s="1"/>
  <c r="J57" s="1"/>
  <c r="J62" s="1"/>
  <c r="J43"/>
  <c r="J38" s="1"/>
  <c r="J58" s="1"/>
  <c r="J63" s="1"/>
  <c r="I43"/>
  <c r="I38" s="1"/>
  <c r="I58" s="1"/>
  <c r="I63" s="1"/>
  <c r="H43"/>
  <c r="H38" s="1"/>
  <c r="I42"/>
  <c r="I37" s="1"/>
  <c r="I57" s="1"/>
  <c r="I62" s="1"/>
  <c r="H42"/>
  <c r="H37" s="1"/>
  <c r="H57" s="1"/>
  <c r="H62" s="1"/>
  <c r="I41"/>
  <c r="I36" s="1"/>
  <c r="H41"/>
  <c r="H36" s="1"/>
  <c r="I40"/>
  <c r="I35" s="1"/>
  <c r="I55" s="1"/>
  <c r="I60" s="1"/>
  <c r="H40"/>
  <c r="H35" s="1"/>
  <c r="H55" s="1"/>
  <c r="H60" s="1"/>
  <c r="G53"/>
  <c r="F53"/>
  <c r="G52"/>
  <c r="F52"/>
  <c r="G51"/>
  <c r="F51"/>
  <c r="G50"/>
  <c r="F50"/>
  <c r="J49"/>
  <c r="I49"/>
  <c r="H49"/>
  <c r="G48"/>
  <c r="F48"/>
  <c r="F43" s="1"/>
  <c r="F38" s="1"/>
  <c r="G47"/>
  <c r="F47"/>
  <c r="G46"/>
  <c r="F46"/>
  <c r="F41" s="1"/>
  <c r="F36" s="1"/>
  <c r="G45"/>
  <c r="F45"/>
  <c r="J44"/>
  <c r="I44"/>
  <c r="H44"/>
  <c r="G33"/>
  <c r="G28" s="1"/>
  <c r="G23" s="1"/>
  <c r="F33"/>
  <c r="F28" s="1"/>
  <c r="G32"/>
  <c r="G27" s="1"/>
  <c r="G22" s="1"/>
  <c r="F32"/>
  <c r="F27" s="1"/>
  <c r="G31"/>
  <c r="G26" s="1"/>
  <c r="F31"/>
  <c r="F26" s="1"/>
  <c r="G30"/>
  <c r="G25" s="1"/>
  <c r="F30"/>
  <c r="F25" s="1"/>
  <c r="J29"/>
  <c r="I29"/>
  <c r="H29"/>
  <c r="J21"/>
  <c r="J56" s="1"/>
  <c r="J61" s="1"/>
  <c r="H22"/>
  <c r="I22"/>
  <c r="I23"/>
  <c r="J23"/>
  <c r="G13"/>
  <c r="H13" s="1"/>
  <c r="I13" s="1"/>
  <c r="J13" s="1"/>
  <c r="K13" s="1"/>
  <c r="L13" s="1"/>
  <c r="M13" s="1"/>
  <c r="N13" s="1"/>
  <c r="O13" s="1"/>
  <c r="P13" s="1"/>
  <c r="Q13" s="1"/>
  <c r="R13" s="1"/>
  <c r="S13" s="1"/>
  <c r="T13" s="1"/>
  <c r="U13" s="1"/>
  <c r="K40"/>
  <c r="L40"/>
  <c r="L35" s="1"/>
  <c r="K41"/>
  <c r="K36" s="1"/>
  <c r="K56" s="1"/>
  <c r="K61" s="1"/>
  <c r="L41"/>
  <c r="L36" s="1"/>
  <c r="K42"/>
  <c r="K37" s="1"/>
  <c r="K57" s="1"/>
  <c r="K62" s="1"/>
  <c r="L42"/>
  <c r="L37" s="1"/>
  <c r="L57" s="1"/>
  <c r="L62" s="1"/>
  <c r="K43"/>
  <c r="K38" s="1"/>
  <c r="K58" s="1"/>
  <c r="K63" s="1"/>
  <c r="L43"/>
  <c r="L38" s="1"/>
  <c r="L58" s="1"/>
  <c r="L63" s="1"/>
  <c r="K21"/>
  <c r="L22"/>
  <c r="M22"/>
  <c r="M29"/>
  <c r="L29"/>
  <c r="K29"/>
  <c r="K49"/>
  <c r="L44"/>
  <c r="M44"/>
  <c r="L49"/>
  <c r="K44"/>
  <c r="F58" l="1"/>
  <c r="F63" s="1"/>
  <c r="J55"/>
  <c r="J60" s="1"/>
  <c r="F56"/>
  <c r="F61" s="1"/>
  <c r="H58"/>
  <c r="H63" s="1"/>
  <c r="L55"/>
  <c r="L60" s="1"/>
  <c r="L56"/>
  <c r="L61" s="1"/>
  <c r="G21"/>
  <c r="F40"/>
  <c r="F39" s="1"/>
  <c r="F34" s="1"/>
  <c r="F42"/>
  <c r="F37" s="1"/>
  <c r="F57" s="1"/>
  <c r="F62" s="1"/>
  <c r="G49"/>
  <c r="F22"/>
  <c r="G40"/>
  <c r="G35" s="1"/>
  <c r="G42"/>
  <c r="G37" s="1"/>
  <c r="G57" s="1"/>
  <c r="G62" s="1"/>
  <c r="H24"/>
  <c r="H19" s="1"/>
  <c r="L24"/>
  <c r="L19" s="1"/>
  <c r="G29"/>
  <c r="M49"/>
  <c r="G41"/>
  <c r="G36" s="1"/>
  <c r="G56" s="1"/>
  <c r="G61" s="1"/>
  <c r="G43"/>
  <c r="G38" s="1"/>
  <c r="G58" s="1"/>
  <c r="G63" s="1"/>
  <c r="I39"/>
  <c r="I34" s="1"/>
  <c r="L20"/>
  <c r="M40"/>
  <c r="M35" s="1"/>
  <c r="J24"/>
  <c r="J19" s="1"/>
  <c r="F49"/>
  <c r="I24"/>
  <c r="I19" s="1"/>
  <c r="H39"/>
  <c r="H34" s="1"/>
  <c r="K24"/>
  <c r="K19" s="1"/>
  <c r="M24"/>
  <c r="M19" s="1"/>
  <c r="J39"/>
  <c r="J34" s="1"/>
  <c r="J54" s="1"/>
  <c r="J59" s="1"/>
  <c r="K39"/>
  <c r="K34" s="1"/>
  <c r="F23"/>
  <c r="F21"/>
  <c r="F20"/>
  <c r="L39"/>
  <c r="L34" s="1"/>
  <c r="G20"/>
  <c r="G24"/>
  <c r="G19" s="1"/>
  <c r="M36"/>
  <c r="M56" s="1"/>
  <c r="M61" s="1"/>
  <c r="G44"/>
  <c r="J20"/>
  <c r="F29"/>
  <c r="F44"/>
  <c r="M20"/>
  <c r="K35"/>
  <c r="K55" s="1"/>
  <c r="K60" s="1"/>
  <c r="H54" l="1"/>
  <c r="H59" s="1"/>
  <c r="K54"/>
  <c r="K59" s="1"/>
  <c r="I54"/>
  <c r="I59" s="1"/>
  <c r="F54"/>
  <c r="F59" s="1"/>
  <c r="L54"/>
  <c r="L59" s="1"/>
  <c r="M55"/>
  <c r="M60" s="1"/>
  <c r="G39"/>
  <c r="G34" s="1"/>
  <c r="G54" s="1"/>
  <c r="G59" s="1"/>
  <c r="G55"/>
  <c r="G60" s="1"/>
  <c r="F35"/>
  <c r="F55" s="1"/>
  <c r="F60" s="1"/>
  <c r="F24"/>
  <c r="F19" s="1"/>
  <c r="M39"/>
  <c r="M34" s="1"/>
  <c r="M54" s="1"/>
  <c r="M59" s="1"/>
</calcChain>
</file>

<file path=xl/sharedStrings.xml><?xml version="1.0" encoding="utf-8"?>
<sst xmlns="http://schemas.openxmlformats.org/spreadsheetml/2006/main" count="166" uniqueCount="59">
  <si>
    <t>№ п/п</t>
  </si>
  <si>
    <t>Главный распорядитель средств местного бюджета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</si>
  <si>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</si>
  <si>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</si>
  <si>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</si>
  <si>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</si>
  <si>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</si>
  <si>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</si>
  <si>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Всего, из них расходы на счет:</t>
  </si>
  <si>
    <t>Х</t>
  </si>
  <si>
    <t>%</t>
  </si>
  <si>
    <t>ВСЕГО по  муниципальной программе</t>
  </si>
  <si>
    <t>Факт</t>
  </si>
  <si>
    <t>Всего</t>
  </si>
  <si>
    <t xml:space="preserve">Факт </t>
  </si>
  <si>
    <t>Значение</t>
  </si>
  <si>
    <t>Объем (рублей)</t>
  </si>
  <si>
    <t>Наименование показателя</t>
  </si>
  <si>
    <t>Финансовое обеспечение</t>
  </si>
  <si>
    <t>Всего, из них расходы за счет:</t>
  </si>
  <si>
    <t>- источника №1</t>
  </si>
  <si>
    <t>- источника №2</t>
  </si>
  <si>
    <t>- источника №3</t>
  </si>
  <si>
    <t>- источника №4</t>
  </si>
  <si>
    <t>Целевой индикатор мероприятий муниципальной программы</t>
  </si>
  <si>
    <t>2</t>
  </si>
  <si>
    <t xml:space="preserve"> о реализации муниципальной программы  Москаленского муниципального района Омской области (далее - муниципальная программа)</t>
  </si>
  <si>
    <t>ОТЧЕТ</t>
  </si>
  <si>
    <t>на 1 января 2023 года</t>
  </si>
  <si>
    <t>Остаток финансовых ресурсов, исключаемый из расчета эффективности реализации муниципального программы по целевым индикаторам реализации мероприятий и качеству кассового исполнения муниципальной программы</t>
  </si>
  <si>
    <t xml:space="preserve">   2022 год</t>
  </si>
  <si>
    <t>Цель муниципальной программы: Устойчивое развитие сельских территорий</t>
  </si>
  <si>
    <t>Подпрограмма № 2 "Развитие социальной и инжинерной инфраструктуры на сельских территориях"</t>
  </si>
  <si>
    <t>Цель подпрограммы 2 муниципальной программы: "Комплексное обустройство объектами социальной и инжинерной  инфраструктуры населенных пунктов, объектов агропромышленного комплекса, расположенных в сельской местности"</t>
  </si>
  <si>
    <t>Задача № 3 муниципальной программы: "Комлексное обустройство объектами социальной и инжинерной инфраструктуры населенных пунктов, объектов агропромышленного комплекса, расположенных в сельской местности"</t>
  </si>
  <si>
    <t>Задача № 2 подпрограммы 2 муниципальной программы: Развитие транспортной доступности сельских населенных пунктов</t>
  </si>
  <si>
    <t>Мероприятие 1: Содержание автомобильных дорог</t>
  </si>
  <si>
    <t>Доля протяженности муниципальных автомобильных дорог межпоселкого значения, содержание которыъх осуществляется  курглогодично, в общей протяженности автомобильных дорог</t>
  </si>
  <si>
    <t>Мероприятие 2: Ремронт автомобмльных дорог</t>
  </si>
  <si>
    <t>км.</t>
  </si>
  <si>
    <t>Итого по подпрограмме 2 муниципальной программы</t>
  </si>
  <si>
    <t>Мероприятие 2: Выполнение работ по строительству объекта"Сеть газораспределительния по д. Губернское Москаленского муниципального района Омской области"</t>
  </si>
  <si>
    <t>1.1.</t>
  </si>
  <si>
    <t>Задача № 1 подпрограммы 2 муниципальной программы: Развитие комплексного обустройства сельских территорий</t>
  </si>
  <si>
    <t>1.1.2</t>
  </si>
  <si>
    <t>2.1.</t>
  </si>
  <si>
    <t>2.1.2</t>
  </si>
  <si>
    <t>2.1.1</t>
  </si>
  <si>
    <t>Протяженность автомобильных дорог, в отношении которых произведен ремонт</t>
  </si>
  <si>
    <t>2220210020</t>
  </si>
  <si>
    <t>2220110020   22201L6351</t>
  </si>
  <si>
    <t>"Комплексное развитие сельских территорий Москаленского муниципального района Омской области"</t>
  </si>
  <si>
    <t>Основное мероприятие: "Улучшение транспортной доступности сельских населенных пунктов</t>
  </si>
  <si>
    <t>Основное мероприятие: "Повышение уровня комплексного обустройства"</t>
  </si>
  <si>
    <t>Протяженность построенного газопровода</t>
  </si>
  <si>
    <t xml:space="preserve">Глава Москаленского муниципального района </t>
  </si>
  <si>
    <t>А.В. Ряполов</t>
  </si>
  <si>
    <t>(502) Администрация Москаленского муниципального района Омской области</t>
  </si>
  <si>
    <t>2021 год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</si>
</sst>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0.000"/>
    <numFmt numFmtId="167" formatCode="_(* #,##0.000_);_(* \(#,##0.000\);_(* &quot;-&quot;??_);_(@_)"/>
  </numFmts>
  <fonts count="1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5" fillId="0" borderId="0" xfId="0" applyFont="1" applyFill="1"/>
    <xf numFmtId="0" fontId="0" fillId="0" borderId="0" xfId="0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2" fillId="0" borderId="2" xfId="0" applyFont="1" applyFill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49" fontId="2" fillId="0" borderId="4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165" fontId="2" fillId="0" borderId="4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0" fontId="3" fillId="0" borderId="0" xfId="0" applyFont="1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10" fillId="0" borderId="9" xfId="0" applyFont="1" applyFill="1" applyBorder="1" applyAlignment="1">
      <alignment wrapText="1"/>
    </xf>
    <xf numFmtId="0" fontId="10" fillId="0" borderId="10" xfId="0" applyFont="1" applyFill="1" applyBorder="1" applyAlignment="1">
      <alignment wrapText="1"/>
    </xf>
    <xf numFmtId="0" fontId="10" fillId="0" borderId="11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7" fontId="4" fillId="0" borderId="0" xfId="1" applyNumberFormat="1" applyFont="1" applyFill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/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view="pageBreakPreview" topLeftCell="D4" zoomScale="73" zoomScaleSheetLayoutView="73" workbookViewId="0">
      <pane ySplit="9" topLeftCell="A13" activePane="bottomLeft" state="frozen"/>
      <selection activeCell="A4" sqref="A4"/>
      <selection pane="bottomLeft" activeCell="S19" sqref="S19:S23"/>
    </sheetView>
  </sheetViews>
  <sheetFormatPr defaultRowHeight="12.5"/>
  <cols>
    <col min="1" max="1" width="5.7265625" customWidth="1"/>
    <col min="2" max="2" width="29.7265625" customWidth="1"/>
    <col min="3" max="3" width="9.54296875" customWidth="1"/>
    <col min="4" max="4" width="11.81640625" customWidth="1"/>
    <col min="5" max="5" width="27.1796875" customWidth="1"/>
    <col min="6" max="6" width="11.26953125" customWidth="1"/>
    <col min="7" max="8" width="10.54296875" customWidth="1"/>
    <col min="9" max="9" width="11.1796875" customWidth="1"/>
    <col min="10" max="10" width="12.54296875" customWidth="1"/>
    <col min="11" max="11" width="11.26953125" customWidth="1"/>
    <col min="12" max="12" width="11" customWidth="1"/>
    <col min="13" max="13" width="12.54296875" customWidth="1"/>
    <col min="14" max="14" width="22" customWidth="1"/>
    <col min="15" max="15" width="7.81640625" customWidth="1"/>
    <col min="16" max="19" width="7.1796875" customWidth="1"/>
    <col min="20" max="21" width="6.7265625" customWidth="1"/>
    <col min="22" max="23" width="14" customWidth="1"/>
  </cols>
  <sheetData>
    <row r="1" spans="1:23" ht="12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5"/>
      <c r="R1" s="5"/>
      <c r="S1" s="5"/>
      <c r="T1" s="121"/>
      <c r="U1" s="121"/>
      <c r="V1" s="1"/>
      <c r="W1" s="1"/>
    </row>
    <row r="2" spans="1:23" ht="1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5"/>
      <c r="R2" s="5"/>
      <c r="S2" s="5"/>
      <c r="T2" s="121"/>
      <c r="U2" s="121"/>
      <c r="V2" s="1"/>
      <c r="W2" s="1"/>
    </row>
    <row r="3" spans="1:23" ht="15">
      <c r="A3" s="4"/>
      <c r="B3" s="48" t="s">
        <v>27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"/>
      <c r="Q3" s="4"/>
      <c r="R3" s="4"/>
      <c r="S3" s="4"/>
      <c r="T3" s="121"/>
      <c r="U3" s="121"/>
    </row>
    <row r="4" spans="1:23" ht="16.5" customHeight="1">
      <c r="A4" s="48" t="s">
        <v>27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1:23" ht="16.5" customHeight="1">
      <c r="A5" s="49" t="s">
        <v>26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3" ht="16.5" customHeight="1">
      <c r="A6" s="86" t="s">
        <v>51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1"/>
      <c r="W6" s="1"/>
    </row>
    <row r="7" spans="1:23" ht="16.5" customHeight="1">
      <c r="A7" s="48" t="s">
        <v>28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1"/>
      <c r="W7" s="1"/>
    </row>
    <row r="8" spans="1:23" ht="11.25" customHeight="1">
      <c r="A8" s="4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4"/>
      <c r="P8" s="4"/>
      <c r="Q8" s="4"/>
      <c r="R8" s="4"/>
      <c r="S8" s="4"/>
      <c r="T8" s="4"/>
      <c r="U8" s="4"/>
    </row>
    <row r="9" spans="1:23" s="11" customFormat="1" ht="14.25" customHeight="1">
      <c r="A9" s="56" t="s">
        <v>0</v>
      </c>
      <c r="B9" s="56" t="s">
        <v>17</v>
      </c>
      <c r="C9" s="59" t="s">
        <v>18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53" t="s">
        <v>24</v>
      </c>
      <c r="O9" s="53"/>
      <c r="P9" s="53"/>
      <c r="Q9" s="53"/>
      <c r="R9" s="53"/>
      <c r="S9" s="53"/>
      <c r="T9" s="53"/>
      <c r="U9" s="53"/>
      <c r="V9" s="10"/>
      <c r="W9" s="10"/>
    </row>
    <row r="10" spans="1:23" s="11" customFormat="1" ht="13.5" customHeight="1">
      <c r="A10" s="57"/>
      <c r="B10" s="57"/>
      <c r="C10" s="80" t="s">
        <v>4</v>
      </c>
      <c r="D10" s="81"/>
      <c r="E10" s="53" t="s">
        <v>3</v>
      </c>
      <c r="F10" s="59" t="s">
        <v>16</v>
      </c>
      <c r="G10" s="60"/>
      <c r="H10" s="60"/>
      <c r="I10" s="60"/>
      <c r="J10" s="60"/>
      <c r="K10" s="60"/>
      <c r="L10" s="60"/>
      <c r="M10" s="60"/>
      <c r="N10" s="56" t="s">
        <v>6</v>
      </c>
      <c r="O10" s="56" t="s">
        <v>7</v>
      </c>
      <c r="P10" s="59" t="s">
        <v>15</v>
      </c>
      <c r="Q10" s="60"/>
      <c r="R10" s="60"/>
      <c r="S10" s="60"/>
      <c r="T10" s="60"/>
      <c r="U10" s="60"/>
      <c r="V10" s="10"/>
      <c r="W10" s="10"/>
    </row>
    <row r="11" spans="1:23" s="11" customFormat="1" ht="19.5" customHeight="1">
      <c r="A11" s="57"/>
      <c r="B11" s="57"/>
      <c r="C11" s="82"/>
      <c r="D11" s="83"/>
      <c r="E11" s="45"/>
      <c r="F11" s="96" t="s">
        <v>13</v>
      </c>
      <c r="G11" s="97"/>
      <c r="H11" s="45" t="s">
        <v>58</v>
      </c>
      <c r="I11" s="45"/>
      <c r="J11" s="45"/>
      <c r="K11" s="80" t="s">
        <v>30</v>
      </c>
      <c r="L11" s="118"/>
      <c r="M11" s="122"/>
      <c r="N11" s="84"/>
      <c r="O11" s="84"/>
      <c r="P11" s="53" t="s">
        <v>13</v>
      </c>
      <c r="Q11" s="45"/>
      <c r="R11" s="46">
        <v>2021</v>
      </c>
      <c r="S11" s="47"/>
      <c r="T11" s="80">
        <v>2022</v>
      </c>
      <c r="U11" s="118"/>
      <c r="V11" s="12"/>
      <c r="W11" s="12"/>
    </row>
    <row r="12" spans="1:23" s="11" customFormat="1" ht="73.5" customHeight="1">
      <c r="A12" s="58"/>
      <c r="B12" s="58"/>
      <c r="C12" s="9" t="s">
        <v>1</v>
      </c>
      <c r="D12" s="8" t="s">
        <v>2</v>
      </c>
      <c r="E12" s="45"/>
      <c r="F12" s="13" t="s">
        <v>5</v>
      </c>
      <c r="G12" s="9" t="s">
        <v>12</v>
      </c>
      <c r="H12" s="9" t="s">
        <v>5</v>
      </c>
      <c r="I12" s="9" t="s">
        <v>12</v>
      </c>
      <c r="J12" s="9" t="s">
        <v>29</v>
      </c>
      <c r="K12" s="9" t="s">
        <v>5</v>
      </c>
      <c r="L12" s="9" t="s">
        <v>12</v>
      </c>
      <c r="M12" s="9" t="s">
        <v>29</v>
      </c>
      <c r="N12" s="85"/>
      <c r="O12" s="85"/>
      <c r="P12" s="9" t="s">
        <v>5</v>
      </c>
      <c r="Q12" s="9" t="s">
        <v>14</v>
      </c>
      <c r="R12" s="9" t="s">
        <v>5</v>
      </c>
      <c r="S12" s="9" t="s">
        <v>12</v>
      </c>
      <c r="T12" s="9" t="s">
        <v>5</v>
      </c>
      <c r="U12" s="9" t="s">
        <v>12</v>
      </c>
      <c r="V12" s="10"/>
      <c r="W12" s="10"/>
    </row>
    <row r="13" spans="1:23" s="11" customFormat="1" ht="11.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f>F13+1</f>
        <v>7</v>
      </c>
      <c r="H13" s="14">
        <f t="shared" ref="H13:U13" si="0">G13+1</f>
        <v>8</v>
      </c>
      <c r="I13" s="14">
        <f t="shared" si="0"/>
        <v>9</v>
      </c>
      <c r="J13" s="14">
        <f t="shared" si="0"/>
        <v>10</v>
      </c>
      <c r="K13" s="14">
        <f t="shared" si="0"/>
        <v>11</v>
      </c>
      <c r="L13" s="14">
        <f t="shared" si="0"/>
        <v>12</v>
      </c>
      <c r="M13" s="14">
        <f t="shared" si="0"/>
        <v>13</v>
      </c>
      <c r="N13" s="14">
        <f t="shared" si="0"/>
        <v>14</v>
      </c>
      <c r="O13" s="14">
        <f t="shared" si="0"/>
        <v>15</v>
      </c>
      <c r="P13" s="14">
        <f t="shared" si="0"/>
        <v>16</v>
      </c>
      <c r="Q13" s="14">
        <f t="shared" si="0"/>
        <v>17</v>
      </c>
      <c r="R13" s="14">
        <f t="shared" si="0"/>
        <v>18</v>
      </c>
      <c r="S13" s="14">
        <f t="shared" si="0"/>
        <v>19</v>
      </c>
      <c r="T13" s="14">
        <f t="shared" si="0"/>
        <v>20</v>
      </c>
      <c r="U13" s="14">
        <f t="shared" si="0"/>
        <v>21</v>
      </c>
      <c r="V13" s="15"/>
      <c r="W13" s="15"/>
    </row>
    <row r="14" spans="1:23" s="22" customFormat="1" ht="15.75" customHeight="1">
      <c r="A14" s="54" t="s">
        <v>31</v>
      </c>
      <c r="B14" s="54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21"/>
      <c r="W14" s="21"/>
    </row>
    <row r="15" spans="1:23" s="22" customFormat="1" ht="15" customHeight="1">
      <c r="A15" s="54" t="s">
        <v>32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27"/>
      <c r="W15" s="27"/>
    </row>
    <row r="16" spans="1:23" s="22" customFormat="1" ht="15" customHeight="1">
      <c r="A16" s="116" t="s">
        <v>34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27"/>
      <c r="W16" s="27"/>
    </row>
    <row r="17" spans="1:23" s="22" customFormat="1" ht="15" customHeight="1">
      <c r="A17" s="116" t="s">
        <v>33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27"/>
      <c r="W17" s="27"/>
    </row>
    <row r="18" spans="1:23" s="22" customFormat="1" ht="2.25" customHeight="1">
      <c r="V18" s="27"/>
      <c r="W18" s="27"/>
    </row>
    <row r="19" spans="1:23" s="22" customFormat="1" ht="13.5" customHeight="1">
      <c r="A19" s="38">
        <v>1</v>
      </c>
      <c r="B19" s="77" t="s">
        <v>43</v>
      </c>
      <c r="C19" s="41" t="s">
        <v>9</v>
      </c>
      <c r="D19" s="41" t="s">
        <v>9</v>
      </c>
      <c r="E19" s="20" t="s">
        <v>19</v>
      </c>
      <c r="F19" s="25">
        <f>F24</f>
        <v>1892063.47</v>
      </c>
      <c r="G19" s="25">
        <f t="shared" ref="G19:M19" si="1">G24</f>
        <v>1892063.47</v>
      </c>
      <c r="H19" s="25">
        <f t="shared" ref="H19:J23" si="2">H24</f>
        <v>1892063.47</v>
      </c>
      <c r="I19" s="25">
        <f t="shared" si="2"/>
        <v>1892063.47</v>
      </c>
      <c r="J19" s="25">
        <f t="shared" si="2"/>
        <v>0</v>
      </c>
      <c r="K19" s="25">
        <f t="shared" si="1"/>
        <v>0</v>
      </c>
      <c r="L19" s="25">
        <f t="shared" si="1"/>
        <v>0</v>
      </c>
      <c r="M19" s="25">
        <f t="shared" si="1"/>
        <v>0</v>
      </c>
      <c r="N19" s="38" t="s">
        <v>9</v>
      </c>
      <c r="O19" s="38" t="s">
        <v>9</v>
      </c>
      <c r="P19" s="38" t="s">
        <v>9</v>
      </c>
      <c r="Q19" s="38" t="s">
        <v>9</v>
      </c>
      <c r="R19" s="38" t="s">
        <v>9</v>
      </c>
      <c r="S19" s="38" t="s">
        <v>9</v>
      </c>
      <c r="T19" s="38" t="s">
        <v>9</v>
      </c>
      <c r="U19" s="38"/>
      <c r="V19" s="27"/>
      <c r="W19" s="27"/>
    </row>
    <row r="20" spans="1:23" s="22" customFormat="1" ht="13.5" customHeight="1">
      <c r="A20" s="39"/>
      <c r="B20" s="78"/>
      <c r="C20" s="42"/>
      <c r="D20" s="42"/>
      <c r="E20" s="24" t="s">
        <v>20</v>
      </c>
      <c r="F20" s="25">
        <f t="shared" ref="F20:M20" si="3">F25</f>
        <v>102586.49</v>
      </c>
      <c r="G20" s="25">
        <f t="shared" si="3"/>
        <v>102586.49</v>
      </c>
      <c r="H20" s="25">
        <f t="shared" si="2"/>
        <v>102586.49</v>
      </c>
      <c r="I20" s="25">
        <f t="shared" si="2"/>
        <v>102586.49</v>
      </c>
      <c r="J20" s="25">
        <f t="shared" si="2"/>
        <v>0</v>
      </c>
      <c r="K20" s="25">
        <f t="shared" si="3"/>
        <v>0</v>
      </c>
      <c r="L20" s="25">
        <f t="shared" si="3"/>
        <v>0</v>
      </c>
      <c r="M20" s="25">
        <f t="shared" si="3"/>
        <v>0</v>
      </c>
      <c r="N20" s="39"/>
      <c r="O20" s="39"/>
      <c r="P20" s="39"/>
      <c r="Q20" s="39"/>
      <c r="R20" s="39"/>
      <c r="S20" s="39"/>
      <c r="T20" s="39"/>
      <c r="U20" s="39"/>
      <c r="V20" s="27"/>
      <c r="W20" s="27"/>
    </row>
    <row r="21" spans="1:23" s="22" customFormat="1" ht="13.5" customHeight="1">
      <c r="A21" s="39"/>
      <c r="B21" s="78"/>
      <c r="C21" s="42"/>
      <c r="D21" s="42"/>
      <c r="E21" s="24" t="s">
        <v>21</v>
      </c>
      <c r="F21" s="25">
        <f t="shared" ref="F21:M21" si="4">F26</f>
        <v>1789476.98</v>
      </c>
      <c r="G21" s="25">
        <f t="shared" si="4"/>
        <v>1789476.98</v>
      </c>
      <c r="H21" s="25">
        <f t="shared" si="2"/>
        <v>1789476.98</v>
      </c>
      <c r="I21" s="25">
        <f t="shared" si="2"/>
        <v>1789476.98</v>
      </c>
      <c r="J21" s="25">
        <f t="shared" si="2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39"/>
      <c r="O21" s="39"/>
      <c r="P21" s="39"/>
      <c r="Q21" s="39"/>
      <c r="R21" s="39"/>
      <c r="S21" s="39"/>
      <c r="T21" s="39"/>
      <c r="U21" s="39"/>
      <c r="V21" s="27"/>
      <c r="W21" s="27"/>
    </row>
    <row r="22" spans="1:23" s="22" customFormat="1" ht="13.5" customHeight="1">
      <c r="A22" s="39"/>
      <c r="B22" s="78"/>
      <c r="C22" s="42"/>
      <c r="D22" s="42"/>
      <c r="E22" s="24" t="s">
        <v>22</v>
      </c>
      <c r="F22" s="25">
        <f t="shared" ref="F22:M22" si="5">F27</f>
        <v>0</v>
      </c>
      <c r="G22" s="25">
        <f t="shared" si="5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39"/>
      <c r="O22" s="39"/>
      <c r="P22" s="39"/>
      <c r="Q22" s="39"/>
      <c r="R22" s="39"/>
      <c r="S22" s="39"/>
      <c r="T22" s="39"/>
      <c r="U22" s="39"/>
      <c r="V22" s="27"/>
      <c r="W22" s="27"/>
    </row>
    <row r="23" spans="1:23" s="22" customFormat="1" ht="13.5" customHeight="1">
      <c r="A23" s="40"/>
      <c r="B23" s="79"/>
      <c r="C23" s="43"/>
      <c r="D23" s="43"/>
      <c r="E23" s="24" t="s">
        <v>23</v>
      </c>
      <c r="F23" s="25">
        <f t="shared" ref="F23:M23" si="6">F28</f>
        <v>0</v>
      </c>
      <c r="G23" s="25">
        <f t="shared" si="6"/>
        <v>0</v>
      </c>
      <c r="H23" s="25">
        <f t="shared" si="2"/>
        <v>0</v>
      </c>
      <c r="I23" s="25">
        <f t="shared" si="2"/>
        <v>0</v>
      </c>
      <c r="J23" s="25">
        <f t="shared" si="2"/>
        <v>0</v>
      </c>
      <c r="K23" s="25">
        <f t="shared" si="6"/>
        <v>0</v>
      </c>
      <c r="L23" s="25">
        <f t="shared" si="6"/>
        <v>0</v>
      </c>
      <c r="M23" s="25">
        <f t="shared" si="6"/>
        <v>0</v>
      </c>
      <c r="N23" s="40"/>
      <c r="O23" s="40"/>
      <c r="P23" s="40"/>
      <c r="Q23" s="40"/>
      <c r="R23" s="40"/>
      <c r="S23" s="40"/>
      <c r="T23" s="40"/>
      <c r="U23" s="40"/>
      <c r="V23" s="27"/>
      <c r="W23" s="27"/>
    </row>
    <row r="24" spans="1:23" s="22" customFormat="1" ht="13.5" customHeight="1">
      <c r="A24" s="38" t="s">
        <v>42</v>
      </c>
      <c r="B24" s="111" t="s">
        <v>53</v>
      </c>
      <c r="C24" s="41" t="s">
        <v>9</v>
      </c>
      <c r="D24" s="41" t="s">
        <v>9</v>
      </c>
      <c r="E24" s="23" t="s">
        <v>19</v>
      </c>
      <c r="F24" s="25">
        <f>F25+F26+F27+F28</f>
        <v>1892063.47</v>
      </c>
      <c r="G24" s="25">
        <f t="shared" ref="G24:M24" si="7">G25+G26+G27+G28</f>
        <v>1892063.47</v>
      </c>
      <c r="H24" s="25">
        <f>H25+H26+H27+H28</f>
        <v>1892063.47</v>
      </c>
      <c r="I24" s="25">
        <f>I25+I26+I27+I28</f>
        <v>1892063.47</v>
      </c>
      <c r="J24" s="25">
        <f>J25+J26+J27+J28</f>
        <v>0</v>
      </c>
      <c r="K24" s="25">
        <f t="shared" si="7"/>
        <v>0</v>
      </c>
      <c r="L24" s="25">
        <f t="shared" si="7"/>
        <v>0</v>
      </c>
      <c r="M24" s="25">
        <f t="shared" si="7"/>
        <v>0</v>
      </c>
      <c r="N24" s="38" t="s">
        <v>9</v>
      </c>
      <c r="O24" s="38" t="s">
        <v>9</v>
      </c>
      <c r="P24" s="38" t="s">
        <v>9</v>
      </c>
      <c r="Q24" s="38" t="s">
        <v>9</v>
      </c>
      <c r="R24" s="38" t="s">
        <v>9</v>
      </c>
      <c r="S24" s="38" t="s">
        <v>9</v>
      </c>
      <c r="T24" s="38" t="s">
        <v>9</v>
      </c>
      <c r="U24" s="38"/>
      <c r="V24" s="27"/>
      <c r="W24" s="27"/>
    </row>
    <row r="25" spans="1:23" s="22" customFormat="1" ht="13.5" customHeight="1">
      <c r="A25" s="39"/>
      <c r="B25" s="112"/>
      <c r="C25" s="42"/>
      <c r="D25" s="42"/>
      <c r="E25" s="24" t="s">
        <v>20</v>
      </c>
      <c r="F25" s="25">
        <f>F30</f>
        <v>102586.49</v>
      </c>
      <c r="G25" s="25">
        <f t="shared" ref="G25:M25" si="8">G30</f>
        <v>102586.49</v>
      </c>
      <c r="H25" s="25">
        <f t="shared" si="8"/>
        <v>102586.49</v>
      </c>
      <c r="I25" s="25">
        <f t="shared" si="8"/>
        <v>102586.49</v>
      </c>
      <c r="J25" s="25">
        <f t="shared" si="8"/>
        <v>0</v>
      </c>
      <c r="K25" s="25">
        <f t="shared" si="8"/>
        <v>0</v>
      </c>
      <c r="L25" s="25">
        <f t="shared" si="8"/>
        <v>0</v>
      </c>
      <c r="M25" s="25">
        <f t="shared" si="8"/>
        <v>0</v>
      </c>
      <c r="N25" s="39"/>
      <c r="O25" s="39"/>
      <c r="P25" s="39"/>
      <c r="Q25" s="39"/>
      <c r="R25" s="39"/>
      <c r="S25" s="39"/>
      <c r="T25" s="39"/>
      <c r="U25" s="39"/>
      <c r="V25" s="27"/>
      <c r="W25" s="27"/>
    </row>
    <row r="26" spans="1:23" s="22" customFormat="1" ht="13.5" customHeight="1">
      <c r="A26" s="39"/>
      <c r="B26" s="112"/>
      <c r="C26" s="42"/>
      <c r="D26" s="42"/>
      <c r="E26" s="24" t="s">
        <v>21</v>
      </c>
      <c r="F26" s="25">
        <f t="shared" ref="F26:M28" si="9">F31</f>
        <v>1789476.98</v>
      </c>
      <c r="G26" s="25">
        <f t="shared" si="9"/>
        <v>1789476.98</v>
      </c>
      <c r="H26" s="25">
        <f t="shared" si="9"/>
        <v>1789476.98</v>
      </c>
      <c r="I26" s="25">
        <f t="shared" si="9"/>
        <v>1789476.98</v>
      </c>
      <c r="J26" s="25">
        <f t="shared" si="9"/>
        <v>0</v>
      </c>
      <c r="K26" s="25">
        <f t="shared" si="9"/>
        <v>0</v>
      </c>
      <c r="L26" s="25">
        <f t="shared" si="9"/>
        <v>0</v>
      </c>
      <c r="M26" s="25">
        <f t="shared" si="9"/>
        <v>0</v>
      </c>
      <c r="N26" s="39"/>
      <c r="O26" s="39"/>
      <c r="P26" s="39"/>
      <c r="Q26" s="39"/>
      <c r="R26" s="39"/>
      <c r="S26" s="39"/>
      <c r="T26" s="39"/>
      <c r="U26" s="39"/>
      <c r="V26" s="27"/>
      <c r="W26" s="27"/>
    </row>
    <row r="27" spans="1:23" s="22" customFormat="1" ht="13.5" customHeight="1">
      <c r="A27" s="39"/>
      <c r="B27" s="112"/>
      <c r="C27" s="42"/>
      <c r="D27" s="42"/>
      <c r="E27" s="24" t="s">
        <v>22</v>
      </c>
      <c r="F27" s="25">
        <f t="shared" si="9"/>
        <v>0</v>
      </c>
      <c r="G27" s="25">
        <f t="shared" si="9"/>
        <v>0</v>
      </c>
      <c r="H27" s="25">
        <f t="shared" si="9"/>
        <v>0</v>
      </c>
      <c r="I27" s="25">
        <f t="shared" si="9"/>
        <v>0</v>
      </c>
      <c r="J27" s="25">
        <f t="shared" si="9"/>
        <v>0</v>
      </c>
      <c r="K27" s="25">
        <f t="shared" si="9"/>
        <v>0</v>
      </c>
      <c r="L27" s="25">
        <f t="shared" si="9"/>
        <v>0</v>
      </c>
      <c r="M27" s="25">
        <f t="shared" si="9"/>
        <v>0</v>
      </c>
      <c r="N27" s="39"/>
      <c r="O27" s="39"/>
      <c r="P27" s="39"/>
      <c r="Q27" s="39"/>
      <c r="R27" s="39"/>
      <c r="S27" s="39"/>
      <c r="T27" s="39"/>
      <c r="U27" s="39"/>
      <c r="V27" s="27"/>
      <c r="W27" s="27"/>
    </row>
    <row r="28" spans="1:23" s="22" customFormat="1" ht="13.5" customHeight="1">
      <c r="A28" s="40"/>
      <c r="B28" s="113"/>
      <c r="C28" s="43"/>
      <c r="D28" s="43"/>
      <c r="E28" s="24" t="s">
        <v>23</v>
      </c>
      <c r="F28" s="25">
        <f t="shared" si="9"/>
        <v>0</v>
      </c>
      <c r="G28" s="25">
        <f t="shared" si="9"/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40"/>
      <c r="O28" s="40"/>
      <c r="P28" s="40"/>
      <c r="Q28" s="40"/>
      <c r="R28" s="40"/>
      <c r="S28" s="40"/>
      <c r="T28" s="40"/>
      <c r="U28" s="40"/>
      <c r="V28" s="27"/>
      <c r="W28" s="27"/>
    </row>
    <row r="29" spans="1:23" s="22" customFormat="1" ht="13.5" customHeight="1">
      <c r="A29" s="93" t="s">
        <v>44</v>
      </c>
      <c r="B29" s="138" t="s">
        <v>41</v>
      </c>
      <c r="C29" s="71" t="s">
        <v>57</v>
      </c>
      <c r="D29" s="71" t="s">
        <v>50</v>
      </c>
      <c r="E29" s="20" t="s">
        <v>19</v>
      </c>
      <c r="F29" s="25">
        <f t="shared" ref="F29:M29" si="10">F30+F31+F32+F33</f>
        <v>1892063.47</v>
      </c>
      <c r="G29" s="25">
        <f t="shared" si="10"/>
        <v>1892063.47</v>
      </c>
      <c r="H29" s="25">
        <f t="shared" si="10"/>
        <v>1892063.47</v>
      </c>
      <c r="I29" s="25">
        <f t="shared" si="10"/>
        <v>1892063.47</v>
      </c>
      <c r="J29" s="25">
        <f t="shared" si="10"/>
        <v>0</v>
      </c>
      <c r="K29" s="26">
        <f t="shared" si="10"/>
        <v>0</v>
      </c>
      <c r="L29" s="26">
        <f t="shared" si="10"/>
        <v>0</v>
      </c>
      <c r="M29" s="26">
        <f t="shared" si="10"/>
        <v>0</v>
      </c>
      <c r="N29" s="99" t="s">
        <v>54</v>
      </c>
      <c r="O29" s="38" t="s">
        <v>39</v>
      </c>
      <c r="P29" s="38">
        <f>R29+T29</f>
        <v>1.0840000000000001</v>
      </c>
      <c r="Q29" s="38">
        <f>S29+U29</f>
        <v>1.0840000000000001</v>
      </c>
      <c r="R29" s="38">
        <v>1.0840000000000001</v>
      </c>
      <c r="S29" s="38">
        <v>1.0840000000000001</v>
      </c>
      <c r="T29" s="38">
        <v>0</v>
      </c>
      <c r="U29" s="38">
        <v>0</v>
      </c>
      <c r="V29" s="28"/>
      <c r="W29" s="28"/>
    </row>
    <row r="30" spans="1:23" s="22" customFormat="1" ht="13.5" customHeight="1">
      <c r="A30" s="94"/>
      <c r="B30" s="139"/>
      <c r="C30" s="72"/>
      <c r="D30" s="72"/>
      <c r="E30" s="24" t="s">
        <v>20</v>
      </c>
      <c r="F30" s="25">
        <f t="shared" ref="F30:G33" si="11">H30+K30</f>
        <v>102586.49</v>
      </c>
      <c r="G30" s="25">
        <f t="shared" si="11"/>
        <v>102586.49</v>
      </c>
      <c r="H30" s="25">
        <v>102586.49</v>
      </c>
      <c r="I30" s="25">
        <v>102586.49</v>
      </c>
      <c r="J30" s="25">
        <v>0</v>
      </c>
      <c r="K30" s="26">
        <v>0</v>
      </c>
      <c r="L30" s="26">
        <v>0</v>
      </c>
      <c r="M30" s="26">
        <v>0</v>
      </c>
      <c r="N30" s="100"/>
      <c r="O30" s="39"/>
      <c r="P30" s="39"/>
      <c r="Q30" s="39"/>
      <c r="R30" s="39"/>
      <c r="S30" s="39"/>
      <c r="T30" s="39"/>
      <c r="U30" s="39"/>
      <c r="V30" s="28"/>
      <c r="W30" s="28"/>
    </row>
    <row r="31" spans="1:23" s="22" customFormat="1" ht="13.5" customHeight="1">
      <c r="A31" s="94"/>
      <c r="B31" s="139"/>
      <c r="C31" s="72"/>
      <c r="D31" s="72"/>
      <c r="E31" s="24" t="s">
        <v>21</v>
      </c>
      <c r="F31" s="25">
        <f t="shared" si="11"/>
        <v>1789476.98</v>
      </c>
      <c r="G31" s="25">
        <f t="shared" si="11"/>
        <v>1789476.98</v>
      </c>
      <c r="H31" s="25">
        <v>1789476.98</v>
      </c>
      <c r="I31" s="25">
        <v>1789476.98</v>
      </c>
      <c r="J31" s="25">
        <v>0</v>
      </c>
      <c r="K31" s="26">
        <v>0</v>
      </c>
      <c r="L31" s="26">
        <v>0</v>
      </c>
      <c r="M31" s="26">
        <v>0</v>
      </c>
      <c r="N31" s="100"/>
      <c r="O31" s="39"/>
      <c r="P31" s="39"/>
      <c r="Q31" s="39"/>
      <c r="R31" s="39"/>
      <c r="S31" s="39"/>
      <c r="T31" s="39"/>
      <c r="U31" s="39"/>
      <c r="V31" s="28"/>
      <c r="W31" s="28"/>
    </row>
    <row r="32" spans="1:23" s="22" customFormat="1" ht="13.5" customHeight="1">
      <c r="A32" s="94"/>
      <c r="B32" s="139"/>
      <c r="C32" s="72"/>
      <c r="D32" s="72"/>
      <c r="E32" s="24" t="s">
        <v>22</v>
      </c>
      <c r="F32" s="25">
        <f t="shared" si="11"/>
        <v>0</v>
      </c>
      <c r="G32" s="25">
        <f t="shared" si="11"/>
        <v>0</v>
      </c>
      <c r="H32" s="25">
        <v>0</v>
      </c>
      <c r="I32" s="25">
        <v>0</v>
      </c>
      <c r="J32" s="25">
        <v>0</v>
      </c>
      <c r="K32" s="26">
        <v>0</v>
      </c>
      <c r="L32" s="26">
        <v>0</v>
      </c>
      <c r="M32" s="26">
        <v>0</v>
      </c>
      <c r="N32" s="100"/>
      <c r="O32" s="39"/>
      <c r="P32" s="39"/>
      <c r="Q32" s="39"/>
      <c r="R32" s="39"/>
      <c r="S32" s="39"/>
      <c r="T32" s="39"/>
      <c r="U32" s="39"/>
      <c r="V32" s="28"/>
      <c r="W32" s="28"/>
    </row>
    <row r="33" spans="1:23" s="22" customFormat="1" ht="13.5" customHeight="1">
      <c r="A33" s="95"/>
      <c r="B33" s="140"/>
      <c r="C33" s="73"/>
      <c r="D33" s="73"/>
      <c r="E33" s="24" t="s">
        <v>23</v>
      </c>
      <c r="F33" s="25">
        <f t="shared" si="11"/>
        <v>0</v>
      </c>
      <c r="G33" s="25">
        <f t="shared" si="11"/>
        <v>0</v>
      </c>
      <c r="H33" s="25">
        <v>0</v>
      </c>
      <c r="I33" s="25">
        <v>0</v>
      </c>
      <c r="J33" s="25">
        <v>0</v>
      </c>
      <c r="K33" s="26">
        <v>0</v>
      </c>
      <c r="L33" s="26">
        <v>0</v>
      </c>
      <c r="M33" s="26">
        <v>0</v>
      </c>
      <c r="N33" s="101"/>
      <c r="O33" s="40"/>
      <c r="P33" s="40"/>
      <c r="Q33" s="40"/>
      <c r="R33" s="40"/>
      <c r="S33" s="40"/>
      <c r="T33" s="40"/>
      <c r="U33" s="40"/>
      <c r="V33" s="28"/>
      <c r="W33" s="28"/>
    </row>
    <row r="34" spans="1:23" s="22" customFormat="1" ht="13.5" customHeight="1">
      <c r="A34" s="93" t="s">
        <v>25</v>
      </c>
      <c r="B34" s="123" t="s">
        <v>35</v>
      </c>
      <c r="C34" s="124"/>
      <c r="D34" s="125"/>
      <c r="E34" s="20" t="s">
        <v>19</v>
      </c>
      <c r="F34" s="25">
        <f>F39</f>
        <v>6936746.4299999997</v>
      </c>
      <c r="G34" s="25">
        <f t="shared" ref="G34:M34" si="12">G39</f>
        <v>6764857.9100000001</v>
      </c>
      <c r="H34" s="25">
        <f t="shared" ref="H34:J38" si="13">H39</f>
        <v>3415128.85</v>
      </c>
      <c r="I34" s="25">
        <f t="shared" si="13"/>
        <v>3415128.85</v>
      </c>
      <c r="J34" s="25">
        <f t="shared" si="13"/>
        <v>0</v>
      </c>
      <c r="K34" s="25">
        <f t="shared" si="12"/>
        <v>3521617.58</v>
      </c>
      <c r="L34" s="25">
        <f t="shared" si="12"/>
        <v>3349729.06</v>
      </c>
      <c r="M34" s="25">
        <f t="shared" si="12"/>
        <v>171888.52000000002</v>
      </c>
      <c r="N34" s="41" t="s">
        <v>9</v>
      </c>
      <c r="O34" s="41" t="s">
        <v>9</v>
      </c>
      <c r="P34" s="41" t="s">
        <v>9</v>
      </c>
      <c r="Q34" s="41" t="s">
        <v>9</v>
      </c>
      <c r="R34" s="41" t="s">
        <v>9</v>
      </c>
      <c r="S34" s="41" t="s">
        <v>9</v>
      </c>
      <c r="T34" s="41" t="s">
        <v>9</v>
      </c>
      <c r="U34" s="41" t="s">
        <v>9</v>
      </c>
      <c r="V34" s="29"/>
      <c r="W34" s="29"/>
    </row>
    <row r="35" spans="1:23" s="22" customFormat="1" ht="13.5" customHeight="1">
      <c r="A35" s="94"/>
      <c r="B35" s="126"/>
      <c r="C35" s="127"/>
      <c r="D35" s="128"/>
      <c r="E35" s="24" t="s">
        <v>20</v>
      </c>
      <c r="F35" s="25">
        <f t="shared" ref="F35:M35" si="14">F40</f>
        <v>6936746.4299999997</v>
      </c>
      <c r="G35" s="25">
        <f t="shared" si="14"/>
        <v>6764857.9100000001</v>
      </c>
      <c r="H35" s="25">
        <f t="shared" si="13"/>
        <v>3415128.85</v>
      </c>
      <c r="I35" s="25">
        <f t="shared" si="13"/>
        <v>3415128.85</v>
      </c>
      <c r="J35" s="25">
        <f t="shared" si="13"/>
        <v>0</v>
      </c>
      <c r="K35" s="25">
        <f t="shared" si="14"/>
        <v>3521617.58</v>
      </c>
      <c r="L35" s="25">
        <f t="shared" si="14"/>
        <v>3349729.06</v>
      </c>
      <c r="M35" s="25">
        <f t="shared" si="14"/>
        <v>171888.52000000002</v>
      </c>
      <c r="N35" s="42"/>
      <c r="O35" s="42"/>
      <c r="P35" s="42"/>
      <c r="Q35" s="42"/>
      <c r="R35" s="42"/>
      <c r="S35" s="42"/>
      <c r="T35" s="42"/>
      <c r="U35" s="42"/>
      <c r="V35" s="29"/>
      <c r="W35" s="29"/>
    </row>
    <row r="36" spans="1:23" s="22" customFormat="1" ht="13.5" customHeight="1">
      <c r="A36" s="94"/>
      <c r="B36" s="126"/>
      <c r="C36" s="127"/>
      <c r="D36" s="128"/>
      <c r="E36" s="24" t="s">
        <v>21</v>
      </c>
      <c r="F36" s="25">
        <f t="shared" ref="F36:M36" si="15">F41</f>
        <v>0</v>
      </c>
      <c r="G36" s="25">
        <f t="shared" si="15"/>
        <v>0</v>
      </c>
      <c r="H36" s="25">
        <f t="shared" si="13"/>
        <v>0</v>
      </c>
      <c r="I36" s="25">
        <f t="shared" si="13"/>
        <v>0</v>
      </c>
      <c r="J36" s="25">
        <f t="shared" si="13"/>
        <v>0</v>
      </c>
      <c r="K36" s="25">
        <f t="shared" si="15"/>
        <v>0</v>
      </c>
      <c r="L36" s="25">
        <f t="shared" si="15"/>
        <v>0</v>
      </c>
      <c r="M36" s="25">
        <f t="shared" si="15"/>
        <v>0</v>
      </c>
      <c r="N36" s="42"/>
      <c r="O36" s="42"/>
      <c r="P36" s="42"/>
      <c r="Q36" s="42"/>
      <c r="R36" s="42"/>
      <c r="S36" s="42"/>
      <c r="T36" s="42"/>
      <c r="U36" s="42"/>
      <c r="V36" s="29"/>
      <c r="W36" s="29"/>
    </row>
    <row r="37" spans="1:23" s="22" customFormat="1" ht="13.5" customHeight="1">
      <c r="A37" s="94"/>
      <c r="B37" s="126"/>
      <c r="C37" s="127"/>
      <c r="D37" s="128"/>
      <c r="E37" s="24" t="s">
        <v>22</v>
      </c>
      <c r="F37" s="25">
        <f t="shared" ref="F37:M37" si="16">F42</f>
        <v>0</v>
      </c>
      <c r="G37" s="25">
        <f t="shared" si="16"/>
        <v>0</v>
      </c>
      <c r="H37" s="25">
        <f t="shared" si="13"/>
        <v>0</v>
      </c>
      <c r="I37" s="25">
        <f t="shared" si="13"/>
        <v>0</v>
      </c>
      <c r="J37" s="25">
        <f t="shared" si="13"/>
        <v>0</v>
      </c>
      <c r="K37" s="25">
        <f t="shared" si="16"/>
        <v>0</v>
      </c>
      <c r="L37" s="25">
        <f t="shared" si="16"/>
        <v>0</v>
      </c>
      <c r="M37" s="25">
        <f t="shared" si="16"/>
        <v>0</v>
      </c>
      <c r="N37" s="42"/>
      <c r="O37" s="42"/>
      <c r="P37" s="42"/>
      <c r="Q37" s="42"/>
      <c r="R37" s="42"/>
      <c r="S37" s="42"/>
      <c r="T37" s="42"/>
      <c r="U37" s="42"/>
      <c r="V37" s="29"/>
      <c r="W37" s="29"/>
    </row>
    <row r="38" spans="1:23" s="22" customFormat="1" ht="13.5" customHeight="1">
      <c r="A38" s="95"/>
      <c r="B38" s="129"/>
      <c r="C38" s="130"/>
      <c r="D38" s="131"/>
      <c r="E38" s="24" t="s">
        <v>23</v>
      </c>
      <c r="F38" s="25">
        <f t="shared" ref="F38:M38" si="17">F43</f>
        <v>0</v>
      </c>
      <c r="G38" s="25">
        <f t="shared" si="17"/>
        <v>0</v>
      </c>
      <c r="H38" s="25">
        <f t="shared" si="13"/>
        <v>0</v>
      </c>
      <c r="I38" s="25">
        <f t="shared" si="13"/>
        <v>0</v>
      </c>
      <c r="J38" s="25">
        <f t="shared" si="13"/>
        <v>0</v>
      </c>
      <c r="K38" s="25">
        <f t="shared" si="17"/>
        <v>0</v>
      </c>
      <c r="L38" s="25">
        <f t="shared" si="17"/>
        <v>0</v>
      </c>
      <c r="M38" s="25">
        <f t="shared" si="17"/>
        <v>0</v>
      </c>
      <c r="N38" s="43"/>
      <c r="O38" s="43"/>
      <c r="P38" s="43"/>
      <c r="Q38" s="43"/>
      <c r="R38" s="43"/>
      <c r="S38" s="43"/>
      <c r="T38" s="43"/>
      <c r="U38" s="43"/>
      <c r="V38" s="29"/>
      <c r="W38" s="29"/>
    </row>
    <row r="39" spans="1:23" s="22" customFormat="1" ht="13.5" customHeight="1">
      <c r="A39" s="38" t="s">
        <v>45</v>
      </c>
      <c r="B39" s="77" t="s">
        <v>52</v>
      </c>
      <c r="C39" s="132"/>
      <c r="D39" s="133"/>
      <c r="E39" s="30" t="s">
        <v>19</v>
      </c>
      <c r="F39" s="25">
        <f t="shared" ref="F39:M39" si="18">F40+F41+F42+F43</f>
        <v>6936746.4299999997</v>
      </c>
      <c r="G39" s="25">
        <f t="shared" si="18"/>
        <v>6764857.9100000001</v>
      </c>
      <c r="H39" s="25">
        <f t="shared" si="18"/>
        <v>3415128.85</v>
      </c>
      <c r="I39" s="25">
        <f t="shared" si="18"/>
        <v>3415128.85</v>
      </c>
      <c r="J39" s="25">
        <f t="shared" si="18"/>
        <v>0</v>
      </c>
      <c r="K39" s="25">
        <f t="shared" si="18"/>
        <v>3521617.58</v>
      </c>
      <c r="L39" s="25">
        <f t="shared" si="18"/>
        <v>3349729.06</v>
      </c>
      <c r="M39" s="25">
        <f t="shared" si="18"/>
        <v>171888.52000000002</v>
      </c>
      <c r="N39" s="38" t="s">
        <v>9</v>
      </c>
      <c r="O39" s="38" t="s">
        <v>9</v>
      </c>
      <c r="P39" s="38" t="s">
        <v>9</v>
      </c>
      <c r="Q39" s="38" t="s">
        <v>9</v>
      </c>
      <c r="R39" s="38" t="s">
        <v>9</v>
      </c>
      <c r="S39" s="38" t="s">
        <v>9</v>
      </c>
      <c r="T39" s="38" t="s">
        <v>9</v>
      </c>
      <c r="U39" s="38" t="s">
        <v>9</v>
      </c>
      <c r="V39" s="29"/>
      <c r="W39" s="29"/>
    </row>
    <row r="40" spans="1:23" s="22" customFormat="1" ht="13.5" customHeight="1">
      <c r="A40" s="39"/>
      <c r="B40" s="78"/>
      <c r="C40" s="134"/>
      <c r="D40" s="135"/>
      <c r="E40" s="24" t="s">
        <v>20</v>
      </c>
      <c r="F40" s="25">
        <f>F45+F50</f>
        <v>6936746.4299999997</v>
      </c>
      <c r="G40" s="25">
        <f t="shared" ref="G40:M40" si="19">G45+G50</f>
        <v>6764857.9100000001</v>
      </c>
      <c r="H40" s="25">
        <f t="shared" ref="H40:J43" si="20">H45+H50</f>
        <v>3415128.85</v>
      </c>
      <c r="I40" s="25">
        <f t="shared" si="20"/>
        <v>3415128.85</v>
      </c>
      <c r="J40" s="25">
        <f t="shared" si="20"/>
        <v>0</v>
      </c>
      <c r="K40" s="25">
        <f t="shared" si="19"/>
        <v>3521617.58</v>
      </c>
      <c r="L40" s="25">
        <f t="shared" si="19"/>
        <v>3349729.06</v>
      </c>
      <c r="M40" s="25">
        <f t="shared" si="19"/>
        <v>171888.52000000002</v>
      </c>
      <c r="N40" s="39"/>
      <c r="O40" s="39"/>
      <c r="P40" s="39"/>
      <c r="Q40" s="39"/>
      <c r="R40" s="39"/>
      <c r="S40" s="39"/>
      <c r="T40" s="39"/>
      <c r="U40" s="39"/>
      <c r="V40" s="29"/>
      <c r="W40" s="29"/>
    </row>
    <row r="41" spans="1:23" s="22" customFormat="1" ht="13.5" customHeight="1">
      <c r="A41" s="39"/>
      <c r="B41" s="78"/>
      <c r="C41" s="134"/>
      <c r="D41" s="135"/>
      <c r="E41" s="24" t="s">
        <v>21</v>
      </c>
      <c r="F41" s="25">
        <f t="shared" ref="F41:M43" si="21">F46+F51</f>
        <v>0</v>
      </c>
      <c r="G41" s="25">
        <f t="shared" si="21"/>
        <v>0</v>
      </c>
      <c r="H41" s="25">
        <f t="shared" si="20"/>
        <v>0</v>
      </c>
      <c r="I41" s="25">
        <f t="shared" si="20"/>
        <v>0</v>
      </c>
      <c r="J41" s="25">
        <f t="shared" si="20"/>
        <v>0</v>
      </c>
      <c r="K41" s="25">
        <f t="shared" si="21"/>
        <v>0</v>
      </c>
      <c r="L41" s="25">
        <f t="shared" si="21"/>
        <v>0</v>
      </c>
      <c r="M41" s="25">
        <f t="shared" si="21"/>
        <v>0</v>
      </c>
      <c r="N41" s="39"/>
      <c r="O41" s="39"/>
      <c r="P41" s="39"/>
      <c r="Q41" s="39"/>
      <c r="R41" s="39"/>
      <c r="S41" s="39"/>
      <c r="T41" s="39"/>
      <c r="U41" s="39"/>
      <c r="V41" s="29"/>
      <c r="W41" s="29"/>
    </row>
    <row r="42" spans="1:23" s="22" customFormat="1" ht="13.5" customHeight="1">
      <c r="A42" s="39"/>
      <c r="B42" s="78"/>
      <c r="C42" s="134"/>
      <c r="D42" s="135"/>
      <c r="E42" s="24" t="s">
        <v>22</v>
      </c>
      <c r="F42" s="25">
        <f t="shared" si="21"/>
        <v>0</v>
      </c>
      <c r="G42" s="25">
        <f t="shared" si="21"/>
        <v>0</v>
      </c>
      <c r="H42" s="25">
        <f t="shared" si="20"/>
        <v>0</v>
      </c>
      <c r="I42" s="25">
        <f t="shared" si="20"/>
        <v>0</v>
      </c>
      <c r="J42" s="25">
        <f t="shared" si="20"/>
        <v>0</v>
      </c>
      <c r="K42" s="25">
        <f t="shared" si="21"/>
        <v>0</v>
      </c>
      <c r="L42" s="25">
        <f t="shared" si="21"/>
        <v>0</v>
      </c>
      <c r="M42" s="25">
        <f t="shared" si="21"/>
        <v>0</v>
      </c>
      <c r="N42" s="39"/>
      <c r="O42" s="39"/>
      <c r="P42" s="39"/>
      <c r="Q42" s="39"/>
      <c r="R42" s="39"/>
      <c r="S42" s="39"/>
      <c r="T42" s="39"/>
      <c r="U42" s="39"/>
      <c r="V42" s="29"/>
      <c r="W42" s="29"/>
    </row>
    <row r="43" spans="1:23" s="22" customFormat="1" ht="13.5" customHeight="1">
      <c r="A43" s="40"/>
      <c r="B43" s="79"/>
      <c r="C43" s="136"/>
      <c r="D43" s="137"/>
      <c r="E43" s="24" t="s">
        <v>23</v>
      </c>
      <c r="F43" s="25">
        <f t="shared" si="21"/>
        <v>0</v>
      </c>
      <c r="G43" s="25">
        <f t="shared" si="21"/>
        <v>0</v>
      </c>
      <c r="H43" s="25">
        <f t="shared" si="20"/>
        <v>0</v>
      </c>
      <c r="I43" s="25">
        <f t="shared" si="20"/>
        <v>0</v>
      </c>
      <c r="J43" s="25">
        <f t="shared" si="20"/>
        <v>0</v>
      </c>
      <c r="K43" s="25">
        <f t="shared" si="21"/>
        <v>0</v>
      </c>
      <c r="L43" s="25">
        <f t="shared" si="21"/>
        <v>0</v>
      </c>
      <c r="M43" s="25">
        <f t="shared" si="21"/>
        <v>0</v>
      </c>
      <c r="N43" s="40"/>
      <c r="O43" s="40"/>
      <c r="P43" s="40"/>
      <c r="Q43" s="40"/>
      <c r="R43" s="40"/>
      <c r="S43" s="40"/>
      <c r="T43" s="40"/>
      <c r="U43" s="40"/>
      <c r="V43" s="29"/>
      <c r="W43" s="29"/>
    </row>
    <row r="44" spans="1:23" s="22" customFormat="1" ht="13.5" customHeight="1">
      <c r="A44" s="93" t="s">
        <v>47</v>
      </c>
      <c r="B44" s="108" t="s">
        <v>36</v>
      </c>
      <c r="C44" s="71" t="s">
        <v>57</v>
      </c>
      <c r="D44" s="74">
        <v>2220210010</v>
      </c>
      <c r="E44" s="20" t="s">
        <v>19</v>
      </c>
      <c r="F44" s="25">
        <f t="shared" ref="F44:M44" si="22">F45+F46+F47+F48</f>
        <v>6414451.29</v>
      </c>
      <c r="G44" s="25">
        <f t="shared" si="22"/>
        <v>6414451.29</v>
      </c>
      <c r="H44" s="25">
        <f t="shared" si="22"/>
        <v>3415128.85</v>
      </c>
      <c r="I44" s="25">
        <f t="shared" si="22"/>
        <v>3415128.85</v>
      </c>
      <c r="J44" s="25">
        <f t="shared" si="22"/>
        <v>0</v>
      </c>
      <c r="K44" s="26">
        <f t="shared" si="22"/>
        <v>2999322.44</v>
      </c>
      <c r="L44" s="26">
        <f t="shared" si="22"/>
        <v>2999322.44</v>
      </c>
      <c r="M44" s="26">
        <f t="shared" si="22"/>
        <v>0</v>
      </c>
      <c r="N44" s="99" t="s">
        <v>37</v>
      </c>
      <c r="O44" s="38" t="s">
        <v>10</v>
      </c>
      <c r="P44" s="102">
        <f>(R44+T44)/2</f>
        <v>81.599999999999994</v>
      </c>
      <c r="Q44" s="102">
        <f>(S44+U44)/2</f>
        <v>83.55</v>
      </c>
      <c r="R44" s="35">
        <v>81.599999999999994</v>
      </c>
      <c r="S44" s="35">
        <v>81.599999999999994</v>
      </c>
      <c r="T44" s="35">
        <v>81.599999999999994</v>
      </c>
      <c r="U44" s="35">
        <v>85.5</v>
      </c>
      <c r="V44" s="28"/>
      <c r="W44" s="28"/>
    </row>
    <row r="45" spans="1:23" s="22" customFormat="1" ht="18.75" customHeight="1">
      <c r="A45" s="94"/>
      <c r="B45" s="109"/>
      <c r="C45" s="72"/>
      <c r="D45" s="75"/>
      <c r="E45" s="24" t="s">
        <v>20</v>
      </c>
      <c r="F45" s="25">
        <f t="shared" ref="F45:G48" si="23">H45+K45</f>
        <v>6414451.29</v>
      </c>
      <c r="G45" s="25">
        <f t="shared" si="23"/>
        <v>6414451.29</v>
      </c>
      <c r="H45" s="25">
        <v>3415128.85</v>
      </c>
      <c r="I45" s="25">
        <v>3415128.85</v>
      </c>
      <c r="J45" s="25">
        <v>0</v>
      </c>
      <c r="K45" s="26">
        <v>2999322.44</v>
      </c>
      <c r="L45" s="26">
        <v>2999322.44</v>
      </c>
      <c r="M45" s="26">
        <v>0</v>
      </c>
      <c r="N45" s="100"/>
      <c r="O45" s="39"/>
      <c r="P45" s="103"/>
      <c r="Q45" s="103"/>
      <c r="R45" s="36"/>
      <c r="S45" s="36"/>
      <c r="T45" s="114"/>
      <c r="U45" s="114"/>
      <c r="V45" s="28"/>
      <c r="W45" s="28"/>
    </row>
    <row r="46" spans="1:23" s="22" customFormat="1" ht="18.75" customHeight="1">
      <c r="A46" s="94"/>
      <c r="B46" s="109"/>
      <c r="C46" s="72"/>
      <c r="D46" s="75"/>
      <c r="E46" s="24" t="s">
        <v>21</v>
      </c>
      <c r="F46" s="25">
        <f t="shared" si="23"/>
        <v>0</v>
      </c>
      <c r="G46" s="25">
        <f t="shared" si="23"/>
        <v>0</v>
      </c>
      <c r="H46" s="25">
        <v>0</v>
      </c>
      <c r="I46" s="25">
        <v>0</v>
      </c>
      <c r="J46" s="25">
        <v>0</v>
      </c>
      <c r="K46" s="26">
        <v>0</v>
      </c>
      <c r="L46" s="26">
        <v>0</v>
      </c>
      <c r="M46" s="26">
        <v>0</v>
      </c>
      <c r="N46" s="100"/>
      <c r="O46" s="39"/>
      <c r="P46" s="103"/>
      <c r="Q46" s="103"/>
      <c r="R46" s="36"/>
      <c r="S46" s="36"/>
      <c r="T46" s="114"/>
      <c r="U46" s="114"/>
      <c r="V46" s="28"/>
      <c r="W46" s="28"/>
    </row>
    <row r="47" spans="1:23" s="22" customFormat="1" ht="18.75" customHeight="1">
      <c r="A47" s="94"/>
      <c r="B47" s="109"/>
      <c r="C47" s="72"/>
      <c r="D47" s="75"/>
      <c r="E47" s="24" t="s">
        <v>22</v>
      </c>
      <c r="F47" s="25">
        <f t="shared" si="23"/>
        <v>0</v>
      </c>
      <c r="G47" s="25">
        <f t="shared" si="23"/>
        <v>0</v>
      </c>
      <c r="H47" s="25">
        <v>0</v>
      </c>
      <c r="I47" s="25">
        <v>0</v>
      </c>
      <c r="J47" s="25">
        <v>0</v>
      </c>
      <c r="K47" s="26">
        <v>0</v>
      </c>
      <c r="L47" s="26">
        <v>0</v>
      </c>
      <c r="M47" s="26">
        <v>0</v>
      </c>
      <c r="N47" s="100"/>
      <c r="O47" s="39"/>
      <c r="P47" s="103"/>
      <c r="Q47" s="103"/>
      <c r="R47" s="36"/>
      <c r="S47" s="36"/>
      <c r="T47" s="114"/>
      <c r="U47" s="114"/>
      <c r="V47" s="28"/>
      <c r="W47" s="28"/>
    </row>
    <row r="48" spans="1:23" s="22" customFormat="1" ht="21.75" customHeight="1">
      <c r="A48" s="95"/>
      <c r="B48" s="110"/>
      <c r="C48" s="73"/>
      <c r="D48" s="76"/>
      <c r="E48" s="24" t="s">
        <v>23</v>
      </c>
      <c r="F48" s="25">
        <f t="shared" si="23"/>
        <v>0</v>
      </c>
      <c r="G48" s="25">
        <f t="shared" si="23"/>
        <v>0</v>
      </c>
      <c r="H48" s="25">
        <v>0</v>
      </c>
      <c r="I48" s="25">
        <v>0</v>
      </c>
      <c r="J48" s="25">
        <v>0</v>
      </c>
      <c r="K48" s="26">
        <v>0</v>
      </c>
      <c r="L48" s="26">
        <v>0</v>
      </c>
      <c r="M48" s="26">
        <v>0</v>
      </c>
      <c r="N48" s="101"/>
      <c r="O48" s="40"/>
      <c r="P48" s="104"/>
      <c r="Q48" s="104"/>
      <c r="R48" s="37"/>
      <c r="S48" s="37"/>
      <c r="T48" s="115"/>
      <c r="U48" s="115"/>
      <c r="V48" s="28"/>
      <c r="W48" s="28"/>
    </row>
    <row r="49" spans="1:23" s="22" customFormat="1" ht="13.5" customHeight="1">
      <c r="A49" s="93" t="s">
        <v>46</v>
      </c>
      <c r="B49" s="105" t="s">
        <v>38</v>
      </c>
      <c r="C49" s="71" t="s">
        <v>57</v>
      </c>
      <c r="D49" s="71" t="s">
        <v>49</v>
      </c>
      <c r="E49" s="20" t="s">
        <v>19</v>
      </c>
      <c r="F49" s="25">
        <f t="shared" ref="F49:M49" si="24">F50+F51+F52+F53</f>
        <v>522295.14</v>
      </c>
      <c r="G49" s="25">
        <f t="shared" si="24"/>
        <v>350406.62</v>
      </c>
      <c r="H49" s="25">
        <f t="shared" si="24"/>
        <v>0</v>
      </c>
      <c r="I49" s="25">
        <f t="shared" si="24"/>
        <v>0</v>
      </c>
      <c r="J49" s="25">
        <f t="shared" si="24"/>
        <v>0</v>
      </c>
      <c r="K49" s="26">
        <f t="shared" si="24"/>
        <v>522295.14</v>
      </c>
      <c r="L49" s="26">
        <f t="shared" si="24"/>
        <v>350406.62</v>
      </c>
      <c r="M49" s="26">
        <f t="shared" si="24"/>
        <v>171888.52000000002</v>
      </c>
      <c r="N49" s="99" t="s">
        <v>48</v>
      </c>
      <c r="O49" s="38" t="s">
        <v>39</v>
      </c>
      <c r="P49" s="35">
        <f>R49+T49</f>
        <v>0.3</v>
      </c>
      <c r="Q49" s="35">
        <f>S49+U49</f>
        <v>0.3</v>
      </c>
      <c r="R49" s="35">
        <v>0</v>
      </c>
      <c r="S49" s="35">
        <v>0</v>
      </c>
      <c r="T49" s="35">
        <v>0.3</v>
      </c>
      <c r="U49" s="35">
        <v>0.3</v>
      </c>
      <c r="V49" s="31"/>
      <c r="W49" s="31"/>
    </row>
    <row r="50" spans="1:23" s="22" customFormat="1" ht="13.5" customHeight="1">
      <c r="A50" s="94"/>
      <c r="B50" s="106"/>
      <c r="C50" s="72"/>
      <c r="D50" s="72"/>
      <c r="E50" s="24" t="s">
        <v>20</v>
      </c>
      <c r="F50" s="25">
        <f t="shared" ref="F50:G53" si="25">H50+K50</f>
        <v>522295.14</v>
      </c>
      <c r="G50" s="25">
        <f t="shared" si="25"/>
        <v>350406.62</v>
      </c>
      <c r="H50" s="25">
        <v>0</v>
      </c>
      <c r="I50" s="25">
        <v>0</v>
      </c>
      <c r="J50" s="25">
        <v>0</v>
      </c>
      <c r="K50" s="26">
        <v>522295.14</v>
      </c>
      <c r="L50" s="26">
        <v>350406.62</v>
      </c>
      <c r="M50" s="26">
        <f>K50-L50</f>
        <v>171888.52000000002</v>
      </c>
      <c r="N50" s="100"/>
      <c r="O50" s="39"/>
      <c r="P50" s="36"/>
      <c r="Q50" s="36"/>
      <c r="R50" s="36"/>
      <c r="S50" s="36"/>
      <c r="T50" s="114"/>
      <c r="U50" s="114"/>
      <c r="V50" s="31"/>
      <c r="W50" s="31"/>
    </row>
    <row r="51" spans="1:23" s="22" customFormat="1" ht="13.5" customHeight="1">
      <c r="A51" s="94"/>
      <c r="B51" s="106"/>
      <c r="C51" s="72"/>
      <c r="D51" s="72"/>
      <c r="E51" s="24" t="s">
        <v>21</v>
      </c>
      <c r="F51" s="25">
        <f t="shared" si="25"/>
        <v>0</v>
      </c>
      <c r="G51" s="25">
        <f t="shared" si="25"/>
        <v>0</v>
      </c>
      <c r="H51" s="25">
        <v>0</v>
      </c>
      <c r="I51" s="25">
        <v>0</v>
      </c>
      <c r="J51" s="25">
        <v>0</v>
      </c>
      <c r="K51" s="26">
        <v>0</v>
      </c>
      <c r="L51" s="26">
        <v>0</v>
      </c>
      <c r="M51" s="26">
        <f>K51-L51</f>
        <v>0</v>
      </c>
      <c r="N51" s="100"/>
      <c r="O51" s="39"/>
      <c r="P51" s="36"/>
      <c r="Q51" s="36"/>
      <c r="R51" s="36"/>
      <c r="S51" s="36"/>
      <c r="T51" s="114"/>
      <c r="U51" s="114"/>
      <c r="V51" s="31"/>
      <c r="W51" s="31"/>
    </row>
    <row r="52" spans="1:23" s="22" customFormat="1" ht="13.5" customHeight="1">
      <c r="A52" s="94"/>
      <c r="B52" s="106"/>
      <c r="C52" s="72"/>
      <c r="D52" s="72"/>
      <c r="E52" s="24" t="s">
        <v>22</v>
      </c>
      <c r="F52" s="25">
        <f t="shared" si="25"/>
        <v>0</v>
      </c>
      <c r="G52" s="25">
        <f t="shared" si="25"/>
        <v>0</v>
      </c>
      <c r="H52" s="25">
        <v>0</v>
      </c>
      <c r="I52" s="25">
        <v>0</v>
      </c>
      <c r="J52" s="25">
        <v>0</v>
      </c>
      <c r="K52" s="26">
        <v>0</v>
      </c>
      <c r="L52" s="26">
        <v>0</v>
      </c>
      <c r="M52" s="26">
        <f>K52-L52</f>
        <v>0</v>
      </c>
      <c r="N52" s="100"/>
      <c r="O52" s="39"/>
      <c r="P52" s="36"/>
      <c r="Q52" s="36"/>
      <c r="R52" s="36"/>
      <c r="S52" s="36"/>
      <c r="T52" s="114"/>
      <c r="U52" s="114"/>
      <c r="V52" s="31"/>
      <c r="W52" s="31"/>
    </row>
    <row r="53" spans="1:23" s="22" customFormat="1" ht="13.5" customHeight="1">
      <c r="A53" s="95"/>
      <c r="B53" s="107"/>
      <c r="C53" s="73"/>
      <c r="D53" s="73"/>
      <c r="E53" s="24" t="s">
        <v>23</v>
      </c>
      <c r="F53" s="25">
        <f t="shared" si="25"/>
        <v>0</v>
      </c>
      <c r="G53" s="25">
        <f t="shared" si="25"/>
        <v>0</v>
      </c>
      <c r="H53" s="25">
        <v>0</v>
      </c>
      <c r="I53" s="25">
        <v>0</v>
      </c>
      <c r="J53" s="25">
        <v>0</v>
      </c>
      <c r="K53" s="26">
        <v>0</v>
      </c>
      <c r="L53" s="26">
        <v>0</v>
      </c>
      <c r="M53" s="26">
        <f>K53-L53</f>
        <v>0</v>
      </c>
      <c r="N53" s="101"/>
      <c r="O53" s="40"/>
      <c r="P53" s="37"/>
      <c r="Q53" s="37"/>
      <c r="R53" s="37"/>
      <c r="S53" s="37"/>
      <c r="T53" s="115"/>
      <c r="U53" s="115"/>
      <c r="V53" s="31"/>
      <c r="W53" s="31"/>
    </row>
    <row r="54" spans="1:23" s="22" customFormat="1" ht="15.75" customHeight="1">
      <c r="A54" s="87" t="s">
        <v>40</v>
      </c>
      <c r="B54" s="88"/>
      <c r="C54" s="67" t="s">
        <v>9</v>
      </c>
      <c r="D54" s="67" t="s">
        <v>9</v>
      </c>
      <c r="E54" s="32" t="s">
        <v>8</v>
      </c>
      <c r="F54" s="25">
        <f>F34+F19</f>
        <v>8828809.9000000004</v>
      </c>
      <c r="G54" s="25">
        <f t="shared" ref="G54:M54" si="26">G34+G19</f>
        <v>8656921.3800000008</v>
      </c>
      <c r="H54" s="25">
        <f t="shared" si="26"/>
        <v>5307192.32</v>
      </c>
      <c r="I54" s="25">
        <f t="shared" si="26"/>
        <v>5307192.32</v>
      </c>
      <c r="J54" s="25">
        <f t="shared" si="26"/>
        <v>0</v>
      </c>
      <c r="K54" s="25">
        <f t="shared" si="26"/>
        <v>3521617.58</v>
      </c>
      <c r="L54" s="25">
        <f t="shared" si="26"/>
        <v>3349729.06</v>
      </c>
      <c r="M54" s="25">
        <f t="shared" si="26"/>
        <v>171888.52000000002</v>
      </c>
      <c r="N54" s="41" t="s">
        <v>9</v>
      </c>
      <c r="O54" s="38" t="s">
        <v>9</v>
      </c>
      <c r="P54" s="38" t="s">
        <v>9</v>
      </c>
      <c r="Q54" s="38" t="s">
        <v>9</v>
      </c>
      <c r="R54" s="38" t="s">
        <v>9</v>
      </c>
      <c r="S54" s="38" t="s">
        <v>9</v>
      </c>
      <c r="T54" s="38" t="s">
        <v>9</v>
      </c>
      <c r="U54" s="38" t="s">
        <v>9</v>
      </c>
      <c r="V54" s="33"/>
      <c r="W54" s="33"/>
    </row>
    <row r="55" spans="1:23" s="22" customFormat="1" ht="14.25" customHeight="1">
      <c r="A55" s="89"/>
      <c r="B55" s="90"/>
      <c r="C55" s="68"/>
      <c r="D55" s="68"/>
      <c r="E55" s="24" t="s">
        <v>20</v>
      </c>
      <c r="F55" s="25">
        <f>F35+F20</f>
        <v>7039332.9199999999</v>
      </c>
      <c r="G55" s="25">
        <f t="shared" ref="G55:M55" si="27">G35+G20</f>
        <v>6867444.4000000004</v>
      </c>
      <c r="H55" s="25">
        <f t="shared" si="27"/>
        <v>3517715.3400000003</v>
      </c>
      <c r="I55" s="25">
        <f t="shared" si="27"/>
        <v>3517715.3400000003</v>
      </c>
      <c r="J55" s="25">
        <f t="shared" si="27"/>
        <v>0</v>
      </c>
      <c r="K55" s="25">
        <f t="shared" si="27"/>
        <v>3521617.58</v>
      </c>
      <c r="L55" s="25">
        <f t="shared" si="27"/>
        <v>3349729.06</v>
      </c>
      <c r="M55" s="25">
        <f t="shared" si="27"/>
        <v>171888.52000000002</v>
      </c>
      <c r="N55" s="42"/>
      <c r="O55" s="39"/>
      <c r="P55" s="39"/>
      <c r="Q55" s="39"/>
      <c r="R55" s="39"/>
      <c r="S55" s="39"/>
      <c r="T55" s="39"/>
      <c r="U55" s="39"/>
      <c r="V55" s="33"/>
      <c r="W55" s="33"/>
    </row>
    <row r="56" spans="1:23" s="22" customFormat="1" ht="13.5" customHeight="1">
      <c r="A56" s="89"/>
      <c r="B56" s="90"/>
      <c r="C56" s="68"/>
      <c r="D56" s="68"/>
      <c r="E56" s="24" t="s">
        <v>21</v>
      </c>
      <c r="F56" s="25">
        <f t="shared" ref="F56:M58" si="28">F36+F21</f>
        <v>1789476.98</v>
      </c>
      <c r="G56" s="25">
        <f t="shared" si="28"/>
        <v>1789476.98</v>
      </c>
      <c r="H56" s="25">
        <f t="shared" si="28"/>
        <v>1789476.98</v>
      </c>
      <c r="I56" s="25">
        <f t="shared" si="28"/>
        <v>1789476.98</v>
      </c>
      <c r="J56" s="25">
        <f t="shared" si="28"/>
        <v>0</v>
      </c>
      <c r="K56" s="25">
        <f t="shared" si="28"/>
        <v>0</v>
      </c>
      <c r="L56" s="25">
        <f t="shared" si="28"/>
        <v>0</v>
      </c>
      <c r="M56" s="25">
        <f t="shared" si="28"/>
        <v>0</v>
      </c>
      <c r="N56" s="42"/>
      <c r="O56" s="39"/>
      <c r="P56" s="39"/>
      <c r="Q56" s="39"/>
      <c r="R56" s="39"/>
      <c r="S56" s="39"/>
      <c r="T56" s="39"/>
      <c r="U56" s="39"/>
      <c r="V56" s="33"/>
      <c r="W56" s="33"/>
    </row>
    <row r="57" spans="1:23" s="22" customFormat="1" ht="12.75" customHeight="1">
      <c r="A57" s="89"/>
      <c r="B57" s="90"/>
      <c r="C57" s="68"/>
      <c r="D57" s="68"/>
      <c r="E57" s="34" t="s">
        <v>22</v>
      </c>
      <c r="F57" s="25">
        <f t="shared" si="28"/>
        <v>0</v>
      </c>
      <c r="G57" s="25">
        <f t="shared" si="28"/>
        <v>0</v>
      </c>
      <c r="H57" s="25">
        <f t="shared" si="28"/>
        <v>0</v>
      </c>
      <c r="I57" s="25">
        <f t="shared" si="28"/>
        <v>0</v>
      </c>
      <c r="J57" s="25">
        <f t="shared" si="28"/>
        <v>0</v>
      </c>
      <c r="K57" s="25">
        <f t="shared" si="28"/>
        <v>0</v>
      </c>
      <c r="L57" s="25">
        <f t="shared" si="28"/>
        <v>0</v>
      </c>
      <c r="M57" s="25">
        <f t="shared" si="28"/>
        <v>0</v>
      </c>
      <c r="N57" s="42"/>
      <c r="O57" s="39"/>
      <c r="P57" s="39"/>
      <c r="Q57" s="39"/>
      <c r="R57" s="39"/>
      <c r="S57" s="39"/>
      <c r="T57" s="39"/>
      <c r="U57" s="39"/>
      <c r="V57" s="33"/>
      <c r="W57" s="33"/>
    </row>
    <row r="58" spans="1:23" s="22" customFormat="1" ht="12.75" customHeight="1">
      <c r="A58" s="91"/>
      <c r="B58" s="92"/>
      <c r="C58" s="69"/>
      <c r="D58" s="69"/>
      <c r="E58" s="24" t="s">
        <v>23</v>
      </c>
      <c r="F58" s="25">
        <f t="shared" si="28"/>
        <v>0</v>
      </c>
      <c r="G58" s="25">
        <f t="shared" si="28"/>
        <v>0</v>
      </c>
      <c r="H58" s="25">
        <f t="shared" si="28"/>
        <v>0</v>
      </c>
      <c r="I58" s="25">
        <f t="shared" si="28"/>
        <v>0</v>
      </c>
      <c r="J58" s="25">
        <f t="shared" si="28"/>
        <v>0</v>
      </c>
      <c r="K58" s="25">
        <f t="shared" si="28"/>
        <v>0</v>
      </c>
      <c r="L58" s="25">
        <f t="shared" si="28"/>
        <v>0</v>
      </c>
      <c r="M58" s="25">
        <f t="shared" si="28"/>
        <v>0</v>
      </c>
      <c r="N58" s="43"/>
      <c r="O58" s="40"/>
      <c r="P58" s="40"/>
      <c r="Q58" s="40"/>
      <c r="R58" s="40"/>
      <c r="S58" s="40"/>
      <c r="T58" s="40"/>
      <c r="U58" s="40"/>
      <c r="V58" s="33"/>
      <c r="W58" s="33"/>
    </row>
    <row r="59" spans="1:23" s="22" customFormat="1" ht="14.25" customHeight="1">
      <c r="A59" s="61" t="s">
        <v>11</v>
      </c>
      <c r="B59" s="62"/>
      <c r="C59" s="67" t="s">
        <v>9</v>
      </c>
      <c r="D59" s="70" t="s">
        <v>9</v>
      </c>
      <c r="E59" s="20" t="s">
        <v>8</v>
      </c>
      <c r="F59" s="25">
        <f>F54</f>
        <v>8828809.9000000004</v>
      </c>
      <c r="G59" s="25">
        <f t="shared" ref="G59:M59" si="29">G54</f>
        <v>8656921.3800000008</v>
      </c>
      <c r="H59" s="25">
        <f t="shared" si="29"/>
        <v>5307192.32</v>
      </c>
      <c r="I59" s="25">
        <f t="shared" si="29"/>
        <v>5307192.32</v>
      </c>
      <c r="J59" s="25">
        <f t="shared" si="29"/>
        <v>0</v>
      </c>
      <c r="K59" s="25">
        <f t="shared" si="29"/>
        <v>3521617.58</v>
      </c>
      <c r="L59" s="25">
        <f t="shared" si="29"/>
        <v>3349729.06</v>
      </c>
      <c r="M59" s="25">
        <f t="shared" si="29"/>
        <v>171888.52000000002</v>
      </c>
      <c r="N59" s="50" t="s">
        <v>9</v>
      </c>
      <c r="O59" s="44" t="s">
        <v>9</v>
      </c>
      <c r="P59" s="44" t="s">
        <v>9</v>
      </c>
      <c r="Q59" s="44" t="s">
        <v>9</v>
      </c>
      <c r="R59" s="44" t="s">
        <v>9</v>
      </c>
      <c r="S59" s="44" t="s">
        <v>9</v>
      </c>
      <c r="T59" s="44" t="s">
        <v>9</v>
      </c>
      <c r="U59" s="44" t="s">
        <v>9</v>
      </c>
      <c r="V59" s="33"/>
      <c r="W59" s="33"/>
    </row>
    <row r="60" spans="1:23" s="22" customFormat="1" ht="15" customHeight="1">
      <c r="A60" s="63"/>
      <c r="B60" s="64"/>
      <c r="C60" s="68"/>
      <c r="D60" s="70"/>
      <c r="E60" s="24" t="s">
        <v>20</v>
      </c>
      <c r="F60" s="25">
        <f t="shared" ref="F60:M63" si="30">F55</f>
        <v>7039332.9199999999</v>
      </c>
      <c r="G60" s="25">
        <f t="shared" si="30"/>
        <v>6867444.4000000004</v>
      </c>
      <c r="H60" s="25">
        <f t="shared" si="30"/>
        <v>3517715.3400000003</v>
      </c>
      <c r="I60" s="25">
        <f t="shared" si="30"/>
        <v>3517715.3400000003</v>
      </c>
      <c r="J60" s="25">
        <f t="shared" si="30"/>
        <v>0</v>
      </c>
      <c r="K60" s="25">
        <f t="shared" si="30"/>
        <v>3521617.58</v>
      </c>
      <c r="L60" s="25">
        <f t="shared" si="30"/>
        <v>3349729.06</v>
      </c>
      <c r="M60" s="25">
        <f t="shared" si="30"/>
        <v>171888.52000000002</v>
      </c>
      <c r="N60" s="50"/>
      <c r="O60" s="44"/>
      <c r="P60" s="44"/>
      <c r="Q60" s="44"/>
      <c r="R60" s="44"/>
      <c r="S60" s="44"/>
      <c r="T60" s="44"/>
      <c r="U60" s="44"/>
      <c r="V60" s="33"/>
      <c r="W60" s="33"/>
    </row>
    <row r="61" spans="1:23" s="22" customFormat="1" ht="15" customHeight="1">
      <c r="A61" s="63"/>
      <c r="B61" s="64"/>
      <c r="C61" s="68"/>
      <c r="D61" s="70"/>
      <c r="E61" s="24" t="s">
        <v>21</v>
      </c>
      <c r="F61" s="25">
        <f t="shared" si="30"/>
        <v>1789476.98</v>
      </c>
      <c r="G61" s="25">
        <f t="shared" si="30"/>
        <v>1789476.98</v>
      </c>
      <c r="H61" s="25">
        <f t="shared" si="30"/>
        <v>1789476.98</v>
      </c>
      <c r="I61" s="25">
        <f t="shared" si="30"/>
        <v>1789476.98</v>
      </c>
      <c r="J61" s="25">
        <f t="shared" si="30"/>
        <v>0</v>
      </c>
      <c r="K61" s="25">
        <f t="shared" si="30"/>
        <v>0</v>
      </c>
      <c r="L61" s="25">
        <f t="shared" si="30"/>
        <v>0</v>
      </c>
      <c r="M61" s="25">
        <f t="shared" si="30"/>
        <v>0</v>
      </c>
      <c r="N61" s="50"/>
      <c r="O61" s="44"/>
      <c r="P61" s="44"/>
      <c r="Q61" s="44"/>
      <c r="R61" s="44"/>
      <c r="S61" s="44"/>
      <c r="T61" s="44"/>
      <c r="U61" s="44"/>
      <c r="V61" s="33"/>
      <c r="W61" s="33"/>
    </row>
    <row r="62" spans="1:23" s="22" customFormat="1" ht="15" customHeight="1">
      <c r="A62" s="63"/>
      <c r="B62" s="64"/>
      <c r="C62" s="68"/>
      <c r="D62" s="70"/>
      <c r="E62" s="34" t="s">
        <v>22</v>
      </c>
      <c r="F62" s="25">
        <f t="shared" si="30"/>
        <v>0</v>
      </c>
      <c r="G62" s="25">
        <f t="shared" si="30"/>
        <v>0</v>
      </c>
      <c r="H62" s="25">
        <f t="shared" si="30"/>
        <v>0</v>
      </c>
      <c r="I62" s="25">
        <f t="shared" si="30"/>
        <v>0</v>
      </c>
      <c r="J62" s="25">
        <f t="shared" si="30"/>
        <v>0</v>
      </c>
      <c r="K62" s="25">
        <f t="shared" si="30"/>
        <v>0</v>
      </c>
      <c r="L62" s="25">
        <f t="shared" si="30"/>
        <v>0</v>
      </c>
      <c r="M62" s="25">
        <f t="shared" si="30"/>
        <v>0</v>
      </c>
      <c r="N62" s="50"/>
      <c r="O62" s="44"/>
      <c r="P62" s="44"/>
      <c r="Q62" s="44"/>
      <c r="R62" s="44"/>
      <c r="S62" s="44"/>
      <c r="T62" s="44"/>
      <c r="U62" s="44"/>
      <c r="V62" s="33"/>
      <c r="W62" s="33"/>
    </row>
    <row r="63" spans="1:23" s="22" customFormat="1" ht="12.75" customHeight="1">
      <c r="A63" s="65"/>
      <c r="B63" s="66"/>
      <c r="C63" s="69"/>
      <c r="D63" s="70"/>
      <c r="E63" s="24" t="s">
        <v>23</v>
      </c>
      <c r="F63" s="25">
        <f t="shared" si="30"/>
        <v>0</v>
      </c>
      <c r="G63" s="25">
        <f t="shared" si="30"/>
        <v>0</v>
      </c>
      <c r="H63" s="25">
        <f t="shared" si="30"/>
        <v>0</v>
      </c>
      <c r="I63" s="25">
        <f t="shared" si="30"/>
        <v>0</v>
      </c>
      <c r="J63" s="25">
        <f t="shared" si="30"/>
        <v>0</v>
      </c>
      <c r="K63" s="25">
        <f t="shared" si="30"/>
        <v>0</v>
      </c>
      <c r="L63" s="25">
        <f t="shared" si="30"/>
        <v>0</v>
      </c>
      <c r="M63" s="25">
        <f t="shared" si="30"/>
        <v>0</v>
      </c>
      <c r="N63" s="50"/>
      <c r="O63" s="44"/>
      <c r="P63" s="44"/>
      <c r="Q63" s="44"/>
      <c r="R63" s="44"/>
      <c r="S63" s="44"/>
      <c r="T63" s="44"/>
      <c r="U63" s="44"/>
      <c r="V63" s="33"/>
      <c r="W63" s="33"/>
    </row>
    <row r="64" spans="1:23" ht="28.5" customHeight="1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3"/>
      <c r="W64" s="3"/>
    </row>
    <row r="65" spans="1:23" s="19" customFormat="1" ht="47.25" customHeight="1">
      <c r="A65" s="16"/>
      <c r="B65" s="119" t="s">
        <v>55</v>
      </c>
      <c r="C65" s="119"/>
      <c r="D65" s="119"/>
      <c r="E65" s="119"/>
      <c r="F65" s="17"/>
      <c r="G65" s="17"/>
      <c r="H65" s="17"/>
      <c r="I65" s="17"/>
      <c r="J65" s="17"/>
      <c r="K65" s="17"/>
      <c r="L65" s="17"/>
      <c r="M65" s="17"/>
      <c r="N65" s="120" t="s">
        <v>56</v>
      </c>
      <c r="O65" s="120"/>
      <c r="P65" s="120"/>
      <c r="Q65" s="120"/>
      <c r="R65" s="120"/>
      <c r="S65" s="120"/>
      <c r="T65" s="120"/>
      <c r="U65" s="17"/>
      <c r="V65" s="18"/>
      <c r="W65" s="18"/>
    </row>
    <row r="66" spans="1:2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2"/>
      <c r="W66" s="2"/>
    </row>
    <row r="67" spans="1:2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2"/>
      <c r="W67" s="2"/>
    </row>
    <row r="68" spans="1:2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2"/>
      <c r="W68" s="2"/>
    </row>
    <row r="69" spans="1:2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</sheetData>
  <mergeCells count="131">
    <mergeCell ref="B65:E65"/>
    <mergeCell ref="N65:T65"/>
    <mergeCell ref="T1:U3"/>
    <mergeCell ref="K11:M11"/>
    <mergeCell ref="F10:M10"/>
    <mergeCell ref="B34:D38"/>
    <mergeCell ref="B39:D43"/>
    <mergeCell ref="B29:B33"/>
    <mergeCell ref="C9:M9"/>
    <mergeCell ref="T34:T38"/>
    <mergeCell ref="U34:U38"/>
    <mergeCell ref="T39:T43"/>
    <mergeCell ref="U39:U43"/>
    <mergeCell ref="A17:U17"/>
    <mergeCell ref="A16:U16"/>
    <mergeCell ref="A29:A33"/>
    <mergeCell ref="Q29:Q33"/>
    <mergeCell ref="O19:O23"/>
    <mergeCell ref="C19:C23"/>
    <mergeCell ref="D19:D23"/>
    <mergeCell ref="U24:U28"/>
    <mergeCell ref="T19:T23"/>
    <mergeCell ref="T11:U11"/>
    <mergeCell ref="U29:U33"/>
    <mergeCell ref="T24:T28"/>
    <mergeCell ref="T29:T33"/>
    <mergeCell ref="C29:C33"/>
    <mergeCell ref="D29:D33"/>
    <mergeCell ref="N29:N33"/>
    <mergeCell ref="O29:O33"/>
    <mergeCell ref="P29:P33"/>
    <mergeCell ref="Q54:Q58"/>
    <mergeCell ref="N24:N28"/>
    <mergeCell ref="Q44:Q48"/>
    <mergeCell ref="Q39:Q43"/>
    <mergeCell ref="Q49:Q53"/>
    <mergeCell ref="P49:P53"/>
    <mergeCell ref="T59:T63"/>
    <mergeCell ref="U59:U63"/>
    <mergeCell ref="T44:T48"/>
    <mergeCell ref="U44:U48"/>
    <mergeCell ref="T49:T53"/>
    <mergeCell ref="U49:U53"/>
    <mergeCell ref="T54:T58"/>
    <mergeCell ref="U54:U58"/>
    <mergeCell ref="B3:O3"/>
    <mergeCell ref="N10:N12"/>
    <mergeCell ref="O10:O12"/>
    <mergeCell ref="A6:U6"/>
    <mergeCell ref="A54:B58"/>
    <mergeCell ref="C54:C58"/>
    <mergeCell ref="D54:D58"/>
    <mergeCell ref="N54:N58"/>
    <mergeCell ref="O54:O58"/>
    <mergeCell ref="A39:A43"/>
    <mergeCell ref="A19:A23"/>
    <mergeCell ref="C24:C28"/>
    <mergeCell ref="D24:D28"/>
    <mergeCell ref="N19:N23"/>
    <mergeCell ref="A34:A38"/>
    <mergeCell ref="A24:A28"/>
    <mergeCell ref="F11:G11"/>
    <mergeCell ref="E10:E12"/>
    <mergeCell ref="A15:U15"/>
    <mergeCell ref="P11:Q11"/>
    <mergeCell ref="O49:O53"/>
    <mergeCell ref="N49:N53"/>
    <mergeCell ref="P44:P48"/>
    <mergeCell ref="A49:A53"/>
    <mergeCell ref="A64:U64"/>
    <mergeCell ref="N9:U9"/>
    <mergeCell ref="A14:U14"/>
    <mergeCell ref="A9:A12"/>
    <mergeCell ref="P10:U10"/>
    <mergeCell ref="B9:B12"/>
    <mergeCell ref="P59:P63"/>
    <mergeCell ref="A59:B63"/>
    <mergeCell ref="C59:C63"/>
    <mergeCell ref="D59:D63"/>
    <mergeCell ref="C44:C48"/>
    <mergeCell ref="D44:D48"/>
    <mergeCell ref="B19:B23"/>
    <mergeCell ref="O59:O63"/>
    <mergeCell ref="C10:D11"/>
    <mergeCell ref="B49:B53"/>
    <mergeCell ref="C49:C53"/>
    <mergeCell ref="D49:D53"/>
    <mergeCell ref="A44:A48"/>
    <mergeCell ref="O44:O48"/>
    <mergeCell ref="B44:B48"/>
    <mergeCell ref="N44:N48"/>
    <mergeCell ref="P39:P43"/>
    <mergeCell ref="O24:O28"/>
    <mergeCell ref="R54:R58"/>
    <mergeCell ref="S54:S58"/>
    <mergeCell ref="R59:R63"/>
    <mergeCell ref="S59:S63"/>
    <mergeCell ref="H11:J11"/>
    <mergeCell ref="R11:S11"/>
    <mergeCell ref="A4:U4"/>
    <mergeCell ref="A5:U5"/>
    <mergeCell ref="A7:U7"/>
    <mergeCell ref="N59:N63"/>
    <mergeCell ref="Q59:Q63"/>
    <mergeCell ref="O34:O38"/>
    <mergeCell ref="N34:N38"/>
    <mergeCell ref="N39:N43"/>
    <mergeCell ref="O39:O43"/>
    <mergeCell ref="B24:B28"/>
    <mergeCell ref="P24:P28"/>
    <mergeCell ref="Q24:Q28"/>
    <mergeCell ref="P19:P23"/>
    <mergeCell ref="Q19:Q23"/>
    <mergeCell ref="U19:U23"/>
    <mergeCell ref="P34:P38"/>
    <mergeCell ref="Q34:Q38"/>
    <mergeCell ref="P54:P58"/>
    <mergeCell ref="R49:R53"/>
    <mergeCell ref="S49:S53"/>
    <mergeCell ref="R19:R23"/>
    <mergeCell ref="S19:S23"/>
    <mergeCell ref="R24:R28"/>
    <mergeCell ref="S24:S28"/>
    <mergeCell ref="R29:R33"/>
    <mergeCell ref="S29:S33"/>
    <mergeCell ref="R34:R38"/>
    <mergeCell ref="S34:S38"/>
    <mergeCell ref="R39:R43"/>
    <mergeCell ref="S39:S43"/>
    <mergeCell ref="R44:R48"/>
    <mergeCell ref="S44:S48"/>
  </mergeCells>
  <phoneticPr fontId="0" type="noConversion"/>
  <pageMargins left="0.39370078740157483" right="0.39370078740157483" top="0.98425196850393704" bottom="0.39370078740157483" header="0.51181102362204722" footer="0.51181102362204722"/>
  <pageSetup paperSize="9" scale="57" fitToHeight="2" orientation="landscape" r:id="rId1"/>
  <headerFooter alignWithMargins="0"/>
  <rowBreaks count="1" manualBreakCount="1">
    <brk id="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2023-05-05T06:09:52Z</cp:lastPrinted>
  <dcterms:created xsi:type="dcterms:W3CDTF">1996-10-08T23:32:33Z</dcterms:created>
  <dcterms:modified xsi:type="dcterms:W3CDTF">2023-05-12T03:00:10Z</dcterms:modified>
</cp:coreProperties>
</file>