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20" windowHeight="7160" activeTab="1"/>
  </bookViews>
  <sheets>
    <sheet name="2021" sheetId="1" r:id="rId1"/>
    <sheet name="2022" sheetId="4" r:id="rId2"/>
    <sheet name="Лист2" sheetId="3" state="hidden" r:id="rId3"/>
  </sheets>
  <definedNames>
    <definedName name="_xlnm.Print_Titles" localSheetId="0">'2021'!$6:$6</definedName>
    <definedName name="_xlnm.Print_Titles" localSheetId="1">'2022'!$6:$6</definedName>
    <definedName name="_xlnm.Print_Area" localSheetId="0">'2021'!$A$1:$M$16</definedName>
    <definedName name="_xlnm.Print_Area" localSheetId="1">'2022'!$A$1:$L$18</definedName>
  </definedNames>
  <calcPr calcId="125725"/>
</workbook>
</file>

<file path=xl/calcChain.xml><?xml version="1.0" encoding="utf-8"?>
<calcChain xmlns="http://schemas.openxmlformats.org/spreadsheetml/2006/main">
  <c r="L14" i="4"/>
  <c r="G12"/>
  <c r="L13" s="1"/>
  <c r="G11"/>
  <c r="K11"/>
  <c r="K10"/>
  <c r="G10"/>
  <c r="M13" i="1" l="1"/>
  <c r="H12"/>
  <c r="L13"/>
  <c r="K12"/>
  <c r="K13" s="1"/>
  <c r="K14" s="1"/>
  <c r="J13"/>
  <c r="J14" s="1"/>
  <c r="L12" l="1"/>
  <c r="M12" s="1"/>
</calcChain>
</file>

<file path=xl/sharedStrings.xml><?xml version="1.0" encoding="utf-8"?>
<sst xmlns="http://schemas.openxmlformats.org/spreadsheetml/2006/main" count="63" uniqueCount="49">
  <si>
    <t>№ п/п</t>
  </si>
  <si>
    <t>Источник</t>
  </si>
  <si>
    <t>Значение</t>
  </si>
  <si>
    <t>процент</t>
  </si>
  <si>
    <t>№ Мероприятия программы</t>
  </si>
  <si>
    <t>Наименование мероприятия Программы</t>
  </si>
  <si>
    <t>Целевой индикатор реализации мероприятия Программы</t>
  </si>
  <si>
    <t>наименование</t>
  </si>
  <si>
    <t>единица измерения</t>
  </si>
  <si>
    <t>Степень достижения значения целевого индикатора (гр7=гр6/гр5)*</t>
  </si>
  <si>
    <t>Объем финансового обеспечения мероприятия Программы, рублей</t>
  </si>
  <si>
    <t>Уровень финансового обеспечения мероприятия Программы (гр10=гр9/гр8)</t>
  </si>
  <si>
    <t>Эффективность реализации мероприятия (гр11=гр7/гр10)</t>
  </si>
  <si>
    <t>Итого по Муниципальной программе</t>
  </si>
  <si>
    <t>Итого по основному мероприятию</t>
  </si>
  <si>
    <t xml:space="preserve">ОТЧЕТ
о реализации оценки эффективности муниципальной программы Москаленского муниципального района Омской области
«Обеспечение деятельности Совета Москаленского муниципального района Омской области по реализации полномочий представительной власти» 
 на 2014-2020 годы (далее - Программа) за 2014 год
</t>
  </si>
  <si>
    <t>2021 год план</t>
  </si>
  <si>
    <t>2021 год факт</t>
  </si>
  <si>
    <t>Цель программы: Повышение эффективности деятельности представительных органов местного самоуправления на территории Москаленского муниципального района Омской области</t>
  </si>
  <si>
    <t>Задача программы: Повышение качества и эффективности исполнения полномочий Совета Москаленского муниципального района Омской области</t>
  </si>
  <si>
    <t>Цель подпрограммы: Повышение качества и эффективности исполнения полномочий Совета Москаленского муниципального района Омской области</t>
  </si>
  <si>
    <t>Задача подпрограммы: Устойчивое и эффективное осуществление своих полномочий Советом Москаленского муниципального района в соответствии с действующим законодательством РФ.</t>
  </si>
  <si>
    <t>Основное мероприятие "Обеспечение деятельности Совета Москаленского муниципального района"</t>
  </si>
  <si>
    <t>Руководство и управление в сфере установленных функциий</t>
  </si>
  <si>
    <t>Уровень освоения средств, направленных на финансирование расходных обязательств</t>
  </si>
  <si>
    <t>Е.Ю. Наумович</t>
  </si>
  <si>
    <t xml:space="preserve">Председатель Совета Москаленского муниципального района </t>
  </si>
  <si>
    <t xml:space="preserve">РАСЧЕТ
оценки эффективности муниципальной программы Москаленского муниципального района Омской области
«Обеспечение деятельности Совета Москаленского муниципального района Омской области по реализации полномочий представительной власти» 
за 2022 год
</t>
  </si>
  <si>
    <t>Основное мероприятие: "Обеспечение деятельности Совета Москаленского муниципального района"</t>
  </si>
  <si>
    <t>Мероприятие: Руководство и управление в сфере установленных функциий</t>
  </si>
  <si>
    <t>План</t>
  </si>
  <si>
    <t>Факт</t>
  </si>
  <si>
    <t>Целевой индикатор реализации МП в рамках соответсвующих ВЦП/ОМ (далее соответсвенно - целевой индикатор, мероприятие)</t>
  </si>
  <si>
    <t>Наименование ведомственной целевой программы (далее - ВЦП) / основного мероприятия (далее - ОМ)</t>
  </si>
  <si>
    <t>Эффективность реализации мероприятия по целевым индикаторам/степень достижения значения целевого индикатора (процентов)</t>
  </si>
  <si>
    <t>Объем финансирования мероприятия, рублей</t>
  </si>
  <si>
    <t>Уровень финансового обеспечения мероприятия (справочно)/оценка качества кассового исполнения (процентов)</t>
  </si>
  <si>
    <t>Остаток финансовых ресурсов, исключаемый из расчета</t>
  </si>
  <si>
    <t>Эффективность реализации подпрограммы муниципальной программы (далее подпрограмма) муниципальной программы (процентов)</t>
  </si>
  <si>
    <t>Эффективность реализации ОМ по целевым индикаторам</t>
  </si>
  <si>
    <t>Оценка качества кассового исполнения ОМ</t>
  </si>
  <si>
    <t>Х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</si>
  <si>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</si>
  <si>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&lt;*&gt; в случае, если положительной динамикой достижения целевого индикатора является снижение его значения гр.7=2-(гр.6/гр.5)</t>
  </si>
  <si>
    <t>Эффективность реализации мероприятий подпрограммы  по целевым индикаторам</t>
  </si>
  <si>
    <t>Эффективность реализации подапрограммы</t>
  </si>
  <si>
    <t>Оценка кчества кассового исполнения подпрограммы</t>
  </si>
  <si>
    <t>Подпрограмма: Обеспечение реализации муниципальной программы Москаленского муниципального района "Обеспечение деятельности Совета Москаленского муниципального района Омской области по реализации полномочий представительной власти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</si>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</sst>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4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/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center"/>
    </xf>
    <xf numFmtId="0" fontId="6" fillId="0" borderId="0" xfId="2" applyFont="1" applyFill="1" applyBorder="1" applyAlignment="1">
      <alignment horizontal="center" vertical="top"/>
    </xf>
    <xf numFmtId="0" fontId="0" fillId="0" borderId="0" xfId="0" applyAlignment="1">
      <alignment horizontal="left" wrapText="1"/>
    </xf>
    <xf numFmtId="4" fontId="2" fillId="2" borderId="3" xfId="2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0" borderId="0" xfId="0" applyFont="1"/>
    <xf numFmtId="4" fontId="2" fillId="2" borderId="1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2" borderId="5" xfId="2" applyFont="1" applyFill="1" applyBorder="1" applyAlignment="1">
      <alignment horizontal="left" vertical="top"/>
    </xf>
    <xf numFmtId="0" fontId="2" fillId="2" borderId="10" xfId="2" applyFont="1" applyFill="1" applyBorder="1" applyAlignment="1">
      <alignment horizontal="left" vertical="top"/>
    </xf>
    <xf numFmtId="0" fontId="2" fillId="2" borderId="6" xfId="2" applyFont="1" applyFill="1" applyBorder="1" applyAlignment="1">
      <alignment horizontal="left" vertical="top"/>
    </xf>
    <xf numFmtId="0" fontId="2" fillId="3" borderId="0" xfId="2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4" fontId="2" fillId="2" borderId="5" xfId="2" applyNumberFormat="1" applyFont="1" applyFill="1" applyBorder="1" applyAlignment="1">
      <alignment horizontal="left" vertical="center" wrapText="1"/>
    </xf>
    <xf numFmtId="4" fontId="2" fillId="2" borderId="10" xfId="2" applyNumberFormat="1" applyFont="1" applyFill="1" applyBorder="1" applyAlignment="1">
      <alignment horizontal="left" vertical="center" wrapText="1"/>
    </xf>
    <xf numFmtId="4" fontId="2" fillId="2" borderId="6" xfId="2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22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37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52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133350</xdr:rowOff>
    </xdr:to>
    <xdr:pic>
      <xdr:nvPicPr>
        <xdr:cNvPr id="15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2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133350</xdr:rowOff>
    </xdr:to>
    <xdr:pic>
      <xdr:nvPicPr>
        <xdr:cNvPr id="29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3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133350</xdr:rowOff>
    </xdr:to>
    <xdr:pic>
      <xdr:nvPicPr>
        <xdr:cNvPr id="44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4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123825</xdr:colOff>
      <xdr:row>17</xdr:row>
      <xdr:rowOff>123825</xdr:rowOff>
    </xdr:to>
    <xdr:pic>
      <xdr:nvPicPr>
        <xdr:cNvPr id="5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19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view="pageBreakPreview" zoomScale="75" zoomScaleSheetLayoutView="75" workbookViewId="0">
      <selection activeCell="A16" sqref="A16:XFD16"/>
    </sheetView>
  </sheetViews>
  <sheetFormatPr defaultColWidth="9.1796875" defaultRowHeight="18"/>
  <cols>
    <col min="1" max="1" width="9.1796875" style="4"/>
    <col min="2" max="2" width="11.54296875" style="1" customWidth="1"/>
    <col min="3" max="3" width="49.1796875" style="1" customWidth="1"/>
    <col min="4" max="4" width="42.7265625" style="1" customWidth="1"/>
    <col min="5" max="5" width="15.81640625" style="1" customWidth="1"/>
    <col min="6" max="6" width="20.1796875" style="1" customWidth="1"/>
    <col min="7" max="7" width="19" style="1" customWidth="1"/>
    <col min="8" max="8" width="21.7265625" style="1" customWidth="1"/>
    <col min="9" max="9" width="17" style="1" customWidth="1"/>
    <col min="10" max="10" width="19.54296875" style="1" customWidth="1"/>
    <col min="11" max="11" width="19.26953125" style="1" customWidth="1"/>
    <col min="12" max="12" width="24.453125" style="1" customWidth="1"/>
    <col min="13" max="13" width="23.7265625" style="1" customWidth="1"/>
    <col min="14" max="16384" width="9.1796875" style="1"/>
  </cols>
  <sheetData>
    <row r="1" spans="1:14" ht="60" customHeight="1">
      <c r="A1" s="51" t="s">
        <v>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3" spans="1:14" ht="45.75" customHeight="1">
      <c r="A3" s="52" t="s">
        <v>0</v>
      </c>
      <c r="B3" s="42" t="s">
        <v>4</v>
      </c>
      <c r="C3" s="61" t="s">
        <v>5</v>
      </c>
      <c r="D3" s="59" t="s">
        <v>6</v>
      </c>
      <c r="E3" s="59"/>
      <c r="F3" s="59"/>
      <c r="G3" s="59"/>
      <c r="H3" s="42" t="s">
        <v>9</v>
      </c>
      <c r="I3" s="58" t="s">
        <v>10</v>
      </c>
      <c r="J3" s="59"/>
      <c r="K3" s="60"/>
      <c r="L3" s="42" t="s">
        <v>11</v>
      </c>
      <c r="M3" s="55" t="s">
        <v>12</v>
      </c>
    </row>
    <row r="4" spans="1:14" ht="18.75" customHeight="1">
      <c r="A4" s="53"/>
      <c r="B4" s="43"/>
      <c r="C4" s="62"/>
      <c r="D4" s="42" t="s">
        <v>7</v>
      </c>
      <c r="E4" s="42" t="s">
        <v>8</v>
      </c>
      <c r="F4" s="58" t="s">
        <v>2</v>
      </c>
      <c r="G4" s="60"/>
      <c r="H4" s="43"/>
      <c r="I4" s="42" t="s">
        <v>1</v>
      </c>
      <c r="J4" s="42" t="s">
        <v>16</v>
      </c>
      <c r="K4" s="42" t="s">
        <v>17</v>
      </c>
      <c r="L4" s="43"/>
      <c r="M4" s="56"/>
    </row>
    <row r="5" spans="1:14" ht="62.25" customHeight="1">
      <c r="A5" s="54"/>
      <c r="B5" s="44"/>
      <c r="C5" s="63"/>
      <c r="D5" s="44"/>
      <c r="E5" s="44"/>
      <c r="F5" s="18" t="s">
        <v>16</v>
      </c>
      <c r="G5" s="17" t="s">
        <v>17</v>
      </c>
      <c r="H5" s="44"/>
      <c r="I5" s="44"/>
      <c r="J5" s="44"/>
      <c r="K5" s="44"/>
      <c r="L5" s="44"/>
      <c r="M5" s="57"/>
    </row>
    <row r="6" spans="1:14" ht="16.5" customHeight="1">
      <c r="A6" s="3">
        <v>1</v>
      </c>
      <c r="B6" s="2">
        <v>2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/>
      <c r="J6" s="2">
        <v>8</v>
      </c>
      <c r="K6" s="2">
        <v>9</v>
      </c>
      <c r="L6" s="2">
        <v>10</v>
      </c>
      <c r="M6" s="2">
        <v>11</v>
      </c>
    </row>
    <row r="7" spans="1:14" ht="25.5" customHeight="1">
      <c r="A7" s="45" t="s">
        <v>18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7"/>
    </row>
    <row r="8" spans="1:14" ht="25.5" customHeight="1">
      <c r="A8" s="45" t="s">
        <v>19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7"/>
    </row>
    <row r="9" spans="1:14" s="6" customFormat="1" ht="24" customHeight="1">
      <c r="A9" s="48" t="s">
        <v>20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50"/>
    </row>
    <row r="10" spans="1:14" s="6" customFormat="1" ht="25.5" customHeight="1">
      <c r="A10" s="48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  <c r="N10" s="7"/>
    </row>
    <row r="11" spans="1:14" s="6" customFormat="1" ht="59.25" customHeight="1">
      <c r="A11" s="5"/>
      <c r="B11" s="5"/>
      <c r="C11" s="11" t="s">
        <v>22</v>
      </c>
      <c r="D11" s="11"/>
      <c r="E11" s="11"/>
      <c r="F11" s="12"/>
      <c r="G11" s="12"/>
      <c r="H11" s="15"/>
      <c r="I11" s="5"/>
      <c r="J11" s="12"/>
      <c r="K11" s="12"/>
      <c r="L11" s="13"/>
      <c r="M11" s="15"/>
      <c r="N11" s="7"/>
    </row>
    <row r="12" spans="1:14" s="6" customFormat="1" ht="81.75" customHeight="1">
      <c r="A12" s="11"/>
      <c r="B12" s="11"/>
      <c r="C12" s="11" t="s">
        <v>23</v>
      </c>
      <c r="D12" s="11" t="s">
        <v>24</v>
      </c>
      <c r="E12" s="13" t="s">
        <v>3</v>
      </c>
      <c r="F12" s="14">
        <v>100</v>
      </c>
      <c r="G12" s="14">
        <v>100</v>
      </c>
      <c r="H12" s="15">
        <f>G12/F12</f>
        <v>1</v>
      </c>
      <c r="I12" s="11"/>
      <c r="J12" s="19">
        <v>480000</v>
      </c>
      <c r="K12" s="19">
        <f>J12</f>
        <v>480000</v>
      </c>
      <c r="L12" s="13">
        <f>K12/J12</f>
        <v>1</v>
      </c>
      <c r="M12" s="13">
        <f>H12/L12</f>
        <v>1</v>
      </c>
      <c r="N12" s="7"/>
    </row>
    <row r="13" spans="1:14" s="6" customFormat="1" ht="26.25" customHeight="1">
      <c r="A13" s="11"/>
      <c r="B13" s="11"/>
      <c r="C13" s="11" t="s">
        <v>14</v>
      </c>
      <c r="D13" s="11"/>
      <c r="E13" s="11"/>
      <c r="F13" s="12"/>
      <c r="G13" s="12"/>
      <c r="H13" s="15">
        <v>1</v>
      </c>
      <c r="I13" s="11"/>
      <c r="J13" s="20">
        <f>J12</f>
        <v>480000</v>
      </c>
      <c r="K13" s="20">
        <f>K12</f>
        <v>480000</v>
      </c>
      <c r="L13" s="13">
        <f t="shared" ref="L13" si="0">K13/J13</f>
        <v>1</v>
      </c>
      <c r="M13" s="13">
        <f>H13/L13</f>
        <v>1</v>
      </c>
      <c r="N13" s="7"/>
    </row>
    <row r="14" spans="1:14" ht="27" customHeight="1">
      <c r="A14" s="8"/>
      <c r="B14" s="9"/>
      <c r="C14" s="10" t="s">
        <v>13</v>
      </c>
      <c r="D14" s="9"/>
      <c r="E14" s="9"/>
      <c r="F14" s="9"/>
      <c r="G14" s="9"/>
      <c r="H14" s="9"/>
      <c r="I14" s="9"/>
      <c r="J14" s="20">
        <f>J13</f>
        <v>480000</v>
      </c>
      <c r="K14" s="20">
        <f>K13</f>
        <v>480000</v>
      </c>
      <c r="L14" s="13"/>
      <c r="M14" s="16">
        <v>100</v>
      </c>
    </row>
    <row r="16" spans="1:14">
      <c r="B16" s="1" t="s">
        <v>26</v>
      </c>
      <c r="F16" s="21"/>
      <c r="G16" s="1" t="s">
        <v>25</v>
      </c>
      <c r="I16" s="21"/>
      <c r="J16" s="21"/>
      <c r="K16" s="21"/>
    </row>
  </sheetData>
  <mergeCells count="19">
    <mergeCell ref="A9:M9"/>
    <mergeCell ref="A10:M10"/>
    <mergeCell ref="A1:M1"/>
    <mergeCell ref="K4:K5"/>
    <mergeCell ref="A3:A5"/>
    <mergeCell ref="B3:B5"/>
    <mergeCell ref="M3:M5"/>
    <mergeCell ref="I3:K3"/>
    <mergeCell ref="I4:I5"/>
    <mergeCell ref="C3:C5"/>
    <mergeCell ref="F4:G4"/>
    <mergeCell ref="D4:D5"/>
    <mergeCell ref="D3:G3"/>
    <mergeCell ref="E4:E5"/>
    <mergeCell ref="H3:H5"/>
    <mergeCell ref="J4:J5"/>
    <mergeCell ref="L3:L5"/>
    <mergeCell ref="A7:M7"/>
    <mergeCell ref="A8:M8"/>
  </mergeCells>
  <phoneticPr fontId="3" type="noConversion"/>
  <pageMargins left="0.23622047244094491" right="0.23622047244094491" top="0.94488188976377963" bottom="0.74803149606299213" header="0.31496062992125984" footer="0.31496062992125984"/>
  <pageSetup paperSize="8" scale="69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tabSelected="1" topLeftCell="A4" zoomScale="80" zoomScaleNormal="80" zoomScaleSheetLayoutView="75" workbookViewId="0">
      <selection activeCell="L19" sqref="L19"/>
    </sheetView>
  </sheetViews>
  <sheetFormatPr defaultColWidth="9.1796875" defaultRowHeight="18"/>
  <cols>
    <col min="1" max="1" width="9.1796875" style="4"/>
    <col min="2" max="2" width="49.1796875" style="1" customWidth="1"/>
    <col min="3" max="3" width="40.1796875" style="1" customWidth="1"/>
    <col min="4" max="4" width="15.81640625" style="1" customWidth="1"/>
    <col min="5" max="6" width="15.7265625" style="1" customWidth="1"/>
    <col min="7" max="7" width="21.7265625" style="1" customWidth="1"/>
    <col min="8" max="9" width="24.26953125" style="1" customWidth="1"/>
    <col min="10" max="10" width="4" style="1" hidden="1" customWidth="1"/>
    <col min="11" max="11" width="24.453125" style="1" customWidth="1"/>
    <col min="12" max="12" width="23.7265625" style="1" customWidth="1"/>
    <col min="13" max="16384" width="9.1796875" style="1"/>
  </cols>
  <sheetData>
    <row r="1" spans="1:16" ht="75" customHeight="1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3" spans="1:16" s="34" customFormat="1" ht="45.75" customHeight="1">
      <c r="A3" s="75" t="s">
        <v>0</v>
      </c>
      <c r="B3" s="78" t="s">
        <v>33</v>
      </c>
      <c r="C3" s="81" t="s">
        <v>32</v>
      </c>
      <c r="D3" s="81"/>
      <c r="E3" s="81"/>
      <c r="F3" s="81"/>
      <c r="G3" s="78" t="s">
        <v>34</v>
      </c>
      <c r="H3" s="83" t="s">
        <v>35</v>
      </c>
      <c r="I3" s="84"/>
      <c r="J3" s="85"/>
      <c r="K3" s="82" t="s">
        <v>36</v>
      </c>
      <c r="L3" s="82" t="s">
        <v>38</v>
      </c>
    </row>
    <row r="4" spans="1:16" s="34" customFormat="1" ht="18.75" customHeight="1">
      <c r="A4" s="76"/>
      <c r="B4" s="79"/>
      <c r="C4" s="78" t="s">
        <v>7</v>
      </c>
      <c r="D4" s="78" t="s">
        <v>8</v>
      </c>
      <c r="E4" s="92" t="s">
        <v>2</v>
      </c>
      <c r="F4" s="93"/>
      <c r="G4" s="79"/>
      <c r="H4" s="86"/>
      <c r="I4" s="87"/>
      <c r="J4" s="88"/>
      <c r="K4" s="82"/>
      <c r="L4" s="82"/>
    </row>
    <row r="5" spans="1:16" s="34" customFormat="1" ht="117.75" customHeight="1">
      <c r="A5" s="77"/>
      <c r="B5" s="80"/>
      <c r="C5" s="80"/>
      <c r="D5" s="80"/>
      <c r="E5" s="35" t="s">
        <v>30</v>
      </c>
      <c r="F5" s="36" t="s">
        <v>31</v>
      </c>
      <c r="G5" s="80"/>
      <c r="H5" s="37" t="s">
        <v>30</v>
      </c>
      <c r="I5" s="37" t="s">
        <v>31</v>
      </c>
      <c r="J5" s="38" t="s">
        <v>37</v>
      </c>
      <c r="K5" s="82"/>
      <c r="L5" s="82"/>
    </row>
    <row r="6" spans="1:16" s="34" customFormat="1" ht="16.5" customHeight="1">
      <c r="A6" s="39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10</v>
      </c>
      <c r="J6" s="40">
        <v>12</v>
      </c>
      <c r="K6" s="40">
        <v>13</v>
      </c>
      <c r="L6" s="40">
        <v>14</v>
      </c>
    </row>
    <row r="7" spans="1:16" ht="40.5" customHeight="1">
      <c r="A7" s="89" t="s">
        <v>47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1"/>
    </row>
    <row r="8" spans="1:16" ht="25.5" customHeight="1">
      <c r="A8" s="89" t="s">
        <v>28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1"/>
    </row>
    <row r="9" spans="1:16" s="6" customFormat="1" ht="24" customHeight="1">
      <c r="A9" s="89" t="s">
        <v>48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1"/>
    </row>
    <row r="10" spans="1:16" s="6" customFormat="1" ht="66" customHeight="1">
      <c r="A10" s="11"/>
      <c r="B10" s="11" t="s">
        <v>29</v>
      </c>
      <c r="C10" s="11" t="s">
        <v>24</v>
      </c>
      <c r="D10" s="13" t="s">
        <v>3</v>
      </c>
      <c r="E10" s="19">
        <v>100</v>
      </c>
      <c r="F10" s="19">
        <v>100</v>
      </c>
      <c r="G10" s="41">
        <f>F10/E10*100</f>
        <v>100</v>
      </c>
      <c r="H10" s="19">
        <v>480000</v>
      </c>
      <c r="I10" s="19">
        <v>480000</v>
      </c>
      <c r="J10" s="19">
        <v>0</v>
      </c>
      <c r="K10" s="41">
        <f>I10/H10*100</f>
        <v>100</v>
      </c>
      <c r="L10" s="13" t="s">
        <v>41</v>
      </c>
      <c r="M10" s="7"/>
    </row>
    <row r="11" spans="1:16" s="32" customFormat="1" ht="39.75" customHeight="1">
      <c r="A11" s="68" t="s">
        <v>39</v>
      </c>
      <c r="B11" s="68"/>
      <c r="C11" s="68"/>
      <c r="D11" s="68"/>
      <c r="E11" s="68"/>
      <c r="F11" s="68"/>
      <c r="G11" s="29">
        <f>G10/1</f>
        <v>100</v>
      </c>
      <c r="H11" s="69" t="s">
        <v>40</v>
      </c>
      <c r="I11" s="70"/>
      <c r="J11" s="71"/>
      <c r="K11" s="30">
        <f>(I10)/(H10-J10)*100</f>
        <v>100</v>
      </c>
      <c r="L11" s="31" t="s">
        <v>41</v>
      </c>
    </row>
    <row r="12" spans="1:16" s="32" customFormat="1" ht="39.75" customHeight="1">
      <c r="A12" s="64" t="s">
        <v>44</v>
      </c>
      <c r="B12" s="65"/>
      <c r="C12" s="65"/>
      <c r="D12" s="65"/>
      <c r="E12" s="65"/>
      <c r="F12" s="66"/>
      <c r="G12" s="33">
        <f>G10/1</f>
        <v>100</v>
      </c>
      <c r="H12" s="72" t="s">
        <v>46</v>
      </c>
      <c r="I12" s="73"/>
      <c r="J12" s="74"/>
      <c r="K12" s="30">
        <v>100</v>
      </c>
      <c r="L12" s="33" t="s">
        <v>41</v>
      </c>
    </row>
    <row r="13" spans="1:16" s="32" customFormat="1" ht="23.25" customHeight="1">
      <c r="A13" s="64" t="s">
        <v>45</v>
      </c>
      <c r="B13" s="65"/>
      <c r="C13" s="65"/>
      <c r="D13" s="65"/>
      <c r="E13" s="65"/>
      <c r="F13" s="65"/>
      <c r="G13" s="65"/>
      <c r="H13" s="65"/>
      <c r="I13" s="65"/>
      <c r="J13" s="65"/>
      <c r="K13" s="66"/>
      <c r="L13" s="33">
        <f>G12*0.8+K12*0.2</f>
        <v>100</v>
      </c>
    </row>
    <row r="14" spans="1:16" s="32" customFormat="1" ht="23.25" customHeight="1">
      <c r="A14" s="64" t="s">
        <v>42</v>
      </c>
      <c r="B14" s="65"/>
      <c r="C14" s="65"/>
      <c r="D14" s="65"/>
      <c r="E14" s="65"/>
      <c r="F14" s="65"/>
      <c r="G14" s="65"/>
      <c r="H14" s="65"/>
      <c r="I14" s="65"/>
      <c r="J14" s="65"/>
      <c r="K14" s="66"/>
      <c r="L14" s="33">
        <f>L13/1</f>
        <v>100</v>
      </c>
    </row>
    <row r="15" spans="1:16" customFormat="1" ht="23.25" customHeight="1">
      <c r="A15" s="27"/>
      <c r="B15" s="67" t="s">
        <v>43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28"/>
      <c r="N15" s="28"/>
      <c r="O15" s="28"/>
      <c r="P15" s="28"/>
    </row>
    <row r="16" spans="1:16" s="6" customFormat="1" ht="18.75" customHeight="1">
      <c r="A16" s="22"/>
      <c r="B16" s="22"/>
      <c r="C16" s="22"/>
      <c r="D16" s="23"/>
      <c r="E16" s="24"/>
      <c r="F16" s="24"/>
      <c r="G16" s="25"/>
      <c r="H16" s="26"/>
      <c r="I16" s="26"/>
      <c r="J16" s="26"/>
      <c r="K16" s="23"/>
      <c r="L16" s="23"/>
      <c r="M16" s="7"/>
    </row>
    <row r="17" spans="1:13" s="6" customFormat="1" ht="18.75" customHeight="1">
      <c r="A17" s="22"/>
      <c r="B17" s="22"/>
      <c r="C17" s="22"/>
      <c r="D17" s="23"/>
      <c r="E17" s="24"/>
      <c r="F17" s="24"/>
      <c r="G17" s="25"/>
      <c r="H17" s="26"/>
      <c r="I17" s="26"/>
      <c r="J17" s="26"/>
      <c r="K17" s="23"/>
      <c r="L17" s="23"/>
      <c r="M17" s="7"/>
    </row>
    <row r="18" spans="1:13">
      <c r="B18" s="1" t="s">
        <v>26</v>
      </c>
      <c r="F18" s="21"/>
      <c r="G18" s="1" t="s">
        <v>25</v>
      </c>
      <c r="I18" s="21"/>
    </row>
  </sheetData>
  <mergeCells count="21">
    <mergeCell ref="A8:L8"/>
    <mergeCell ref="A9:L9"/>
    <mergeCell ref="D4:D5"/>
    <mergeCell ref="E4:F4"/>
    <mergeCell ref="A7:L7"/>
    <mergeCell ref="A1:L1"/>
    <mergeCell ref="A3:A5"/>
    <mergeCell ref="B3:B5"/>
    <mergeCell ref="C3:F3"/>
    <mergeCell ref="G3:G5"/>
    <mergeCell ref="K3:K5"/>
    <mergeCell ref="L3:L5"/>
    <mergeCell ref="C4:C5"/>
    <mergeCell ref="H3:J4"/>
    <mergeCell ref="A14:K14"/>
    <mergeCell ref="B15:L15"/>
    <mergeCell ref="A11:F11"/>
    <mergeCell ref="H11:J11"/>
    <mergeCell ref="A12:F12"/>
    <mergeCell ref="H12:J12"/>
    <mergeCell ref="A13:K13"/>
  </mergeCells>
  <pageMargins left="0.39370078740157483" right="0.19685039370078741" top="0.78740157480314965" bottom="0.74803149606299213" header="0.31496062992125984" footer="0.31496062992125984"/>
  <pageSetup paperSize="8" scale="75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2021</vt:lpstr>
      <vt:lpstr>2022</vt:lpstr>
      <vt:lpstr>Лист2</vt:lpstr>
      <vt:lpstr>'2021'!Заголовки_для_печати</vt:lpstr>
      <vt:lpstr>'2022'!Заголовки_для_печати</vt:lpstr>
      <vt:lpstr>'2021'!Область_печати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2023-05-12T10:22:05Z</dcterms:modified>
</cp:coreProperties>
</file>