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380" windowHeight="8180"/>
  </bookViews>
  <sheets>
    <sheet name="Оценка (4)" sheetId="6" r:id="rId1"/>
  </sheets>
  <calcPr calcId="125725"/>
</workbook>
</file>

<file path=xl/calcChain.xml><?xml version="1.0" encoding="utf-8"?>
<calcChain xmlns="http://schemas.openxmlformats.org/spreadsheetml/2006/main">
  <c r="M24" i="6"/>
  <c r="G23"/>
  <c r="L23" l="1"/>
  <c r="G22"/>
  <c r="L22"/>
  <c r="L21"/>
  <c r="L20"/>
  <c r="L19"/>
  <c r="L18"/>
  <c r="L14"/>
  <c r="L13"/>
  <c r="L12"/>
  <c r="L11"/>
  <c r="G21" l="1"/>
  <c r="G20"/>
  <c r="G19"/>
  <c r="G18"/>
  <c r="G16"/>
  <c r="G14"/>
  <c r="G15"/>
  <c r="G12" l="1"/>
  <c r="G13"/>
</calcChain>
</file>

<file path=xl/sharedStrings.xml><?xml version="1.0" encoding="utf-8"?>
<sst xmlns="http://schemas.openxmlformats.org/spreadsheetml/2006/main" count="75" uniqueCount="63">
  <si>
    <t>х</t>
  </si>
  <si>
    <t>№ п\п</t>
  </si>
  <si>
    <t xml:space="preserve">Наименование </t>
  </si>
  <si>
    <t>Единица измерения</t>
  </si>
  <si>
    <t>Значение</t>
  </si>
  <si>
    <t>процент</t>
  </si>
  <si>
    <t>чел.</t>
  </si>
  <si>
    <t>Глава муниципального района                                                                                                               А.В.Ряполов</t>
  </si>
  <si>
    <t>за  2022 год</t>
  </si>
  <si>
    <t>В том числе неиспользованные обязательства года,предшествующего отчетному финансовому году</t>
  </si>
  <si>
    <t>Неисполненные обязательства отчетного финансового года</t>
  </si>
  <si>
    <t xml:space="preserve">Расчет
 оценки эффективности реализации ведомственной целевой программы (далее - ВЦП) </t>
  </si>
  <si>
    <t xml:space="preserve">"Обеспечение эффективности осуществления своих полномочий администрацией Москаленского муниципального района Омской области" </t>
  </si>
  <si>
    <t>"Мероприятие "Руководство и управление в сфере установленных функций органов местного самоуправления"</t>
  </si>
  <si>
    <t>Мероприятие "Доплата к трудовой пенсии лицам, замещавшим отдельные муниципальные должности в Москаленском муниципальном районе Омской области"</t>
  </si>
  <si>
    <t xml:space="preserve">Мероприятие "Выплаты гражданам имеющим звание "Почетный житель Москаленского района" </t>
  </si>
  <si>
    <t>Мероприятие "Единовременная адресная помощь лицам, оказавшимся в трудной жизненной ситуации"</t>
  </si>
  <si>
    <t>Мероприятие "Административно - хозяйственное обеспечение деятельности Администрации"</t>
  </si>
  <si>
    <t>Мероприятие "Реализация прочих мероприятий"</t>
  </si>
  <si>
    <t>Мероприятие "Осуществление государственного полномочия по созданию и организации деятельности муниципальных комиссий по делам несовершеннолетних и защите их прав"</t>
  </si>
  <si>
    <t>Мероприятие "Поощрение муниципальной управленческой команды Омской области"</t>
  </si>
  <si>
    <t>Мероприятие " Исполнение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возврату"</t>
  </si>
  <si>
    <t>Мероприятие "Осуществление полномочий по составлению (изменению) списков кандидатов в присяжные заседатели"</t>
  </si>
  <si>
    <t xml:space="preserve">Количество граждан замещавших отдельные муниципальные должности в Москаленском муниципальном районе </t>
  </si>
  <si>
    <t>Количество лиц, имеющих право на получение доплат</t>
  </si>
  <si>
    <t>Количество граждан имеющих звание почетный житель Москаленского района</t>
  </si>
  <si>
    <t>Количество обратившихся за адресной помощью лиц, оказавшихся в трудной жизненной ситуации</t>
  </si>
  <si>
    <t>Доля расходов на административно-хозяйственное обеспечение</t>
  </si>
  <si>
    <t>удовлетворенность населения деятельностью органов местного самоуправления муниципального района</t>
  </si>
  <si>
    <t>Количество заседаний комиссий по делам несовершеннолетних и защите их прав</t>
  </si>
  <si>
    <t>Количество заседаний административных комиссий</t>
  </si>
  <si>
    <t>Мероприятие "Осуществление государственного полномочия по созданию административных комиссий, в том числе обеспечению их деятельности"</t>
  </si>
  <si>
    <t>Освоение финансирования на поощрение муниципальной управленческой команды</t>
  </si>
  <si>
    <t>Освоение финансирования,  исполнение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возврату"</t>
  </si>
  <si>
    <t>количество списков кандидатов в присяжные заседатели федеральных судов общей юрисдикции в Российской Федерации"</t>
  </si>
  <si>
    <t xml:space="preserve"> списков в год</t>
  </si>
  <si>
    <t>кол-во заседаний за год</t>
  </si>
  <si>
    <t>Мероприятия, в рамках деятельности субъектов бюджетного планирования ,связанной с осуществлением функций руководства и управления в сфере установленных функций</t>
  </si>
  <si>
    <t xml:space="preserve">
План</t>
  </si>
  <si>
    <t xml:space="preserve">
Факт</t>
  </si>
  <si>
    <t>План</t>
  </si>
  <si>
    <t xml:space="preserve">Эффективность реализации мероприятия ВЦП по целевым индикаторам (процентов)
</t>
  </si>
  <si>
    <t>Объем финансирования мероприятия ВЦП, рублей</t>
  </si>
  <si>
    <t xml:space="preserve">Уровень финансового обеспечения мероприятия (справочно)/оценка качества кассового исполнения ВЦП (процентов)
</t>
  </si>
  <si>
    <t>Эффективность реализации ВЦП (процентов)</t>
  </si>
  <si>
    <t>Эффективность реализации ВЦП по целевым индикаторам</t>
  </si>
  <si>
    <t>Оценка качества кассового исполнения ВЦП</t>
  </si>
  <si>
    <t>Эффективность реализации ВЦП</t>
  </si>
  <si>
    <t xml:space="preserve">   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</si>
  <si>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</si>
  <si>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Наименование мероприятия ВЦП</t>
  </si>
  <si>
    <t>Целевой индикатор реализации мероприятия ВЦП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</si>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</sst>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69">
    <xf numFmtId="0" fontId="0" fillId="0" borderId="0" xfId="0"/>
    <xf numFmtId="0" fontId="4" fillId="0" borderId="0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wrapText="1"/>
    </xf>
    <xf numFmtId="0" fontId="4" fillId="0" borderId="0" xfId="2" applyFont="1" applyFill="1" applyBorder="1"/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vertical="top"/>
    </xf>
    <xf numFmtId="0" fontId="2" fillId="0" borderId="0" xfId="2" applyFont="1" applyFill="1" applyBorder="1" applyAlignment="1">
      <alignment wrapText="1"/>
    </xf>
    <xf numFmtId="0" fontId="2" fillId="0" borderId="0" xfId="2" applyFont="1" applyFill="1" applyBorder="1" applyAlignment="1">
      <alignment horizontal="left" vertical="top" wrapText="1"/>
    </xf>
    <xf numFmtId="0" fontId="5" fillId="0" borderId="0" xfId="1" applyFont="1"/>
    <xf numFmtId="0" fontId="5" fillId="0" borderId="0" xfId="1" applyNumberFormat="1" applyFont="1" applyFill="1" applyAlignment="1">
      <alignment horizontal="center" vertical="top"/>
    </xf>
    <xf numFmtId="0" fontId="7" fillId="0" borderId="0" xfId="1" applyNumberFormat="1" applyFont="1" applyFill="1" applyAlignment="1">
      <alignment horizontal="center" vertical="top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center" vertical="top" wrapText="1"/>
    </xf>
    <xf numFmtId="4" fontId="0" fillId="0" borderId="0" xfId="0" applyNumberFormat="1"/>
    <xf numFmtId="49" fontId="2" fillId="2" borderId="1" xfId="2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top" wrapText="1"/>
    </xf>
    <xf numFmtId="49" fontId="4" fillId="2" borderId="1" xfId="2" applyNumberFormat="1" applyFont="1" applyFill="1" applyBorder="1" applyAlignment="1">
      <alignment wrapText="1"/>
    </xf>
    <xf numFmtId="49" fontId="2" fillId="2" borderId="1" xfId="2" applyNumberFormat="1" applyFont="1" applyFill="1" applyBorder="1" applyAlignment="1">
      <alignment wrapText="1"/>
    </xf>
    <xf numFmtId="2" fontId="4" fillId="2" borderId="1" xfId="2" applyNumberFormat="1" applyFont="1" applyFill="1" applyBorder="1" applyAlignment="1">
      <alignment wrapText="1"/>
    </xf>
    <xf numFmtId="49" fontId="9" fillId="2" borderId="1" xfId="2" applyNumberFormat="1" applyFont="1" applyFill="1" applyBorder="1" applyAlignment="1">
      <alignment horizontal="center" wrapText="1"/>
    </xf>
    <xf numFmtId="2" fontId="4" fillId="2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wrapText="1"/>
    </xf>
    <xf numFmtId="49" fontId="4" fillId="2" borderId="1" xfId="2" applyNumberFormat="1" applyFont="1" applyFill="1" applyBorder="1" applyAlignment="1">
      <alignment horizontal="left" vertical="center" wrapText="1"/>
    </xf>
    <xf numFmtId="49" fontId="2" fillId="2" borderId="3" xfId="2" applyNumberFormat="1" applyFont="1" applyFill="1" applyBorder="1" applyAlignment="1">
      <alignment horizontal="center" wrapText="1"/>
    </xf>
    <xf numFmtId="2" fontId="4" fillId="2" borderId="1" xfId="2" applyNumberFormat="1" applyFont="1" applyFill="1" applyBorder="1" applyAlignment="1">
      <alignment horizontal="center" wrapText="1"/>
    </xf>
    <xf numFmtId="49" fontId="10" fillId="2" borderId="1" xfId="2" applyNumberFormat="1" applyFont="1" applyFill="1" applyBorder="1" applyAlignment="1">
      <alignment horizontal="center" wrapText="1"/>
    </xf>
    <xf numFmtId="49" fontId="2" fillId="2" borderId="1" xfId="2" applyNumberFormat="1" applyFont="1" applyFill="1" applyBorder="1" applyAlignment="1">
      <alignment horizontal="center" wrapText="1"/>
    </xf>
    <xf numFmtId="4" fontId="4" fillId="2" borderId="1" xfId="2" applyNumberFormat="1" applyFont="1" applyFill="1" applyBorder="1" applyAlignment="1">
      <alignment horizontal="center" wrapText="1"/>
    </xf>
    <xf numFmtId="4" fontId="4" fillId="0" borderId="1" xfId="2" applyNumberFormat="1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vertical="center" wrapText="1"/>
    </xf>
    <xf numFmtId="3" fontId="4" fillId="2" borderId="1" xfId="2" applyNumberFormat="1" applyFont="1" applyFill="1" applyBorder="1" applyAlignment="1">
      <alignment horizontal="center" wrapText="1"/>
    </xf>
    <xf numFmtId="164" fontId="9" fillId="2" borderId="1" xfId="2" applyNumberFormat="1" applyFont="1" applyFill="1" applyBorder="1" applyAlignment="1">
      <alignment horizontal="center" wrapText="1"/>
    </xf>
    <xf numFmtId="2" fontId="10" fillId="2" borderId="1" xfId="2" applyNumberFormat="1" applyFont="1" applyFill="1" applyBorder="1" applyAlignment="1">
      <alignment horizontal="center" wrapText="1"/>
    </xf>
    <xf numFmtId="49" fontId="4" fillId="0" borderId="1" xfId="2" applyNumberFormat="1" applyFont="1" applyFill="1" applyBorder="1" applyAlignment="1">
      <alignment wrapText="1"/>
    </xf>
    <xf numFmtId="0" fontId="4" fillId="0" borderId="0" xfId="2" applyFont="1" applyFill="1" applyBorder="1" applyAlignment="1">
      <alignment horizontal="right"/>
    </xf>
    <xf numFmtId="0" fontId="4" fillId="0" borderId="0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2" applyFont="1" applyFill="1" applyBorder="1" applyAlignment="1">
      <alignment wrapText="1"/>
    </xf>
    <xf numFmtId="0" fontId="4" fillId="0" borderId="6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center" wrapText="1"/>
    </xf>
    <xf numFmtId="0" fontId="8" fillId="2" borderId="3" xfId="1" applyFont="1" applyFill="1" applyBorder="1" applyAlignment="1">
      <alignment horizontal="left" vertical="top" wrapText="1"/>
    </xf>
    <xf numFmtId="0" fontId="8" fillId="2" borderId="4" xfId="1" applyFont="1" applyFill="1" applyBorder="1" applyAlignment="1">
      <alignment horizontal="left" vertical="top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1" fillId="0" borderId="3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vertical="center" wrapText="1"/>
    </xf>
    <xf numFmtId="0" fontId="13" fillId="0" borderId="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4" fontId="9" fillId="2" borderId="3" xfId="0" applyNumberFormat="1" applyFont="1" applyFill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49" fontId="9" fillId="2" borderId="3" xfId="2" applyNumberFormat="1" applyFont="1" applyFill="1" applyBorder="1" applyAlignment="1">
      <alignment horizontal="center" wrapText="1"/>
    </xf>
    <xf numFmtId="49" fontId="9" fillId="2" borderId="4" xfId="2" applyNumberFormat="1" applyFont="1" applyFill="1" applyBorder="1" applyAlignment="1">
      <alignment horizontal="center" wrapText="1"/>
    </xf>
    <xf numFmtId="49" fontId="9" fillId="2" borderId="5" xfId="2" applyNumberFormat="1" applyFont="1" applyFill="1" applyBorder="1" applyAlignment="1">
      <alignment horizontal="center" wrapText="1"/>
    </xf>
    <xf numFmtId="2" fontId="4" fillId="3" borderId="1" xfId="2" applyNumberFormat="1" applyFont="1" applyFill="1" applyBorder="1" applyAlignment="1">
      <alignment horizontal="center" wrapText="1"/>
    </xf>
    <xf numFmtId="2" fontId="9" fillId="2" borderId="2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Расчет индикаторов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6"/>
  <sheetViews>
    <sheetView tabSelected="1" topLeftCell="A22" zoomScale="75" zoomScaleNormal="75" workbookViewId="0">
      <selection activeCell="F8" sqref="F8"/>
    </sheetView>
  </sheetViews>
  <sheetFormatPr defaultRowHeight="14.5"/>
  <cols>
    <col min="1" max="1" width="13.453125" bestFit="1" customWidth="1"/>
    <col min="2" max="2" width="36.36328125" customWidth="1"/>
    <col min="3" max="3" width="24.453125" customWidth="1"/>
    <col min="4" max="4" width="13.08984375" customWidth="1"/>
    <col min="5" max="5" width="11.36328125" customWidth="1"/>
    <col min="6" max="6" width="11.90625" customWidth="1"/>
    <col min="7" max="7" width="19.36328125" customWidth="1"/>
    <col min="8" max="8" width="17.36328125" customWidth="1"/>
    <col min="9" max="9" width="14" customWidth="1"/>
    <col min="10" max="10" width="18.08984375" customWidth="1"/>
    <col min="11" max="11" width="14" customWidth="1"/>
    <col min="12" max="12" width="20.453125" customWidth="1"/>
    <col min="13" max="13" width="21.90625" customWidth="1"/>
    <col min="16" max="16" width="12.90625" bestFit="1" customWidth="1"/>
  </cols>
  <sheetData>
    <row r="1" spans="1:16" ht="18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6" ht="47.4" customHeight="1">
      <c r="A2" s="38" t="s">
        <v>11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6" ht="20.399999999999999" customHeight="1">
      <c r="A3" s="38" t="s">
        <v>12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6" ht="24" customHeight="1">
      <c r="A4" s="38" t="s">
        <v>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6" ht="18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3"/>
    </row>
    <row r="6" spans="1:16" ht="67.5" customHeight="1">
      <c r="A6" s="39" t="s">
        <v>1</v>
      </c>
      <c r="B6" s="42" t="s">
        <v>50</v>
      </c>
      <c r="C6" s="43" t="s">
        <v>51</v>
      </c>
      <c r="D6" s="44"/>
      <c r="E6" s="44"/>
      <c r="F6" s="45"/>
      <c r="G6" s="42" t="s">
        <v>41</v>
      </c>
      <c r="H6" s="46" t="s">
        <v>42</v>
      </c>
      <c r="I6" s="46"/>
      <c r="J6" s="46"/>
      <c r="K6" s="46"/>
      <c r="L6" s="42" t="s">
        <v>43</v>
      </c>
      <c r="M6" s="42" t="s">
        <v>44</v>
      </c>
    </row>
    <row r="7" spans="1:16" ht="18">
      <c r="A7" s="40"/>
      <c r="B7" s="42"/>
      <c r="C7" s="42" t="s">
        <v>2</v>
      </c>
      <c r="D7" s="42" t="s">
        <v>3</v>
      </c>
      <c r="E7" s="42" t="s">
        <v>4</v>
      </c>
      <c r="F7" s="42"/>
      <c r="G7" s="42"/>
      <c r="H7" s="47"/>
      <c r="I7" s="47"/>
      <c r="J7" s="47"/>
      <c r="K7" s="47"/>
      <c r="L7" s="42"/>
      <c r="M7" s="42"/>
    </row>
    <row r="8" spans="1:16" ht="190.5" customHeight="1">
      <c r="A8" s="41"/>
      <c r="B8" s="42"/>
      <c r="C8" s="42"/>
      <c r="D8" s="42"/>
      <c r="E8" s="32" t="s">
        <v>38</v>
      </c>
      <c r="F8" s="32" t="s">
        <v>39</v>
      </c>
      <c r="G8" s="42"/>
      <c r="H8" s="32" t="s">
        <v>40</v>
      </c>
      <c r="I8" s="4" t="s">
        <v>9</v>
      </c>
      <c r="J8" s="32" t="s">
        <v>39</v>
      </c>
      <c r="K8" s="4" t="s">
        <v>10</v>
      </c>
      <c r="L8" s="42"/>
      <c r="M8" s="42"/>
    </row>
    <row r="9" spans="1:16" ht="18">
      <c r="A9" s="5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6">
        <v>11</v>
      </c>
      <c r="L9" s="6">
        <v>12</v>
      </c>
      <c r="M9" s="6">
        <v>13</v>
      </c>
    </row>
    <row r="10" spans="1:16" ht="37.5" customHeight="1">
      <c r="A10" s="56" t="s">
        <v>49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8"/>
      <c r="P10" s="15"/>
    </row>
    <row r="11" spans="1:16" ht="103.25" customHeight="1">
      <c r="A11" s="36" t="s">
        <v>52</v>
      </c>
      <c r="B11" s="20" t="s">
        <v>14</v>
      </c>
      <c r="C11" s="16" t="s">
        <v>24</v>
      </c>
      <c r="D11" s="17" t="s">
        <v>6</v>
      </c>
      <c r="E11" s="33">
        <v>31</v>
      </c>
      <c r="F11" s="33">
        <v>31</v>
      </c>
      <c r="G11" s="33">
        <v>100</v>
      </c>
      <c r="H11" s="27">
        <v>2600207.67</v>
      </c>
      <c r="I11" s="21"/>
      <c r="J11" s="27">
        <v>2600207.67</v>
      </c>
      <c r="K11" s="21"/>
      <c r="L11" s="27">
        <f>J11/H11*100</f>
        <v>100</v>
      </c>
      <c r="M11" s="23" t="s">
        <v>0</v>
      </c>
      <c r="P11" s="15"/>
    </row>
    <row r="12" spans="1:16" ht="68.400000000000006" customHeight="1">
      <c r="A12" s="19" t="s">
        <v>53</v>
      </c>
      <c r="B12" s="20" t="s">
        <v>15</v>
      </c>
      <c r="C12" s="16" t="s">
        <v>25</v>
      </c>
      <c r="D12" s="17" t="s">
        <v>6</v>
      </c>
      <c r="E12" s="33">
        <v>7</v>
      </c>
      <c r="F12" s="33">
        <v>7</v>
      </c>
      <c r="G12" s="33">
        <f>(F12/E12)*100</f>
        <v>100</v>
      </c>
      <c r="H12" s="27">
        <v>84000</v>
      </c>
      <c r="I12" s="21"/>
      <c r="J12" s="27">
        <v>84000</v>
      </c>
      <c r="K12" s="21"/>
      <c r="L12" s="27">
        <f>J12/H12*100</f>
        <v>100</v>
      </c>
      <c r="M12" s="23" t="s">
        <v>0</v>
      </c>
      <c r="P12" s="15"/>
    </row>
    <row r="13" spans="1:16" ht="82.25" customHeight="1">
      <c r="A13" s="19" t="s">
        <v>54</v>
      </c>
      <c r="B13" s="20" t="s">
        <v>16</v>
      </c>
      <c r="C13" s="16" t="s">
        <v>26</v>
      </c>
      <c r="D13" s="17" t="s">
        <v>6</v>
      </c>
      <c r="E13" s="33">
        <v>11</v>
      </c>
      <c r="F13" s="33">
        <v>11</v>
      </c>
      <c r="G13" s="33">
        <f>(F13/E13)*100</f>
        <v>100</v>
      </c>
      <c r="H13" s="27">
        <v>54000</v>
      </c>
      <c r="I13" s="21"/>
      <c r="J13" s="27">
        <v>54000</v>
      </c>
      <c r="K13" s="21"/>
      <c r="L13" s="27">
        <f>J13/H13*100</f>
        <v>100</v>
      </c>
      <c r="M13" s="23" t="s">
        <v>0</v>
      </c>
      <c r="P13" s="15"/>
    </row>
    <row r="14" spans="1:16" ht="73.75" customHeight="1">
      <c r="A14" s="19" t="s">
        <v>55</v>
      </c>
      <c r="B14" s="24" t="s">
        <v>17</v>
      </c>
      <c r="C14" s="16" t="s">
        <v>27</v>
      </c>
      <c r="D14" s="17" t="s">
        <v>5</v>
      </c>
      <c r="E14" s="30">
        <v>48</v>
      </c>
      <c r="F14" s="30">
        <v>47</v>
      </c>
      <c r="G14" s="33">
        <f>F14/E14*100</f>
        <v>97.916666666666657</v>
      </c>
      <c r="H14" s="27">
        <v>24692959.190000001</v>
      </c>
      <c r="I14" s="21"/>
      <c r="J14" s="27">
        <v>24613123.800000001</v>
      </c>
      <c r="K14" s="21"/>
      <c r="L14" s="27">
        <f>J14/H14*100</f>
        <v>99.67668763639989</v>
      </c>
      <c r="M14" s="23"/>
      <c r="P14" s="15"/>
    </row>
    <row r="15" spans="1:16" ht="85.75" customHeight="1">
      <c r="A15" s="19" t="s">
        <v>56</v>
      </c>
      <c r="B15" s="20" t="s">
        <v>18</v>
      </c>
      <c r="C15" s="16" t="s">
        <v>28</v>
      </c>
      <c r="D15" s="17" t="s">
        <v>5</v>
      </c>
      <c r="E15" s="30">
        <v>55</v>
      </c>
      <c r="F15" s="30">
        <v>55</v>
      </c>
      <c r="G15" s="33">
        <f>F15/E15*100</f>
        <v>100</v>
      </c>
      <c r="H15" s="27">
        <v>1442730.71</v>
      </c>
      <c r="I15" s="21"/>
      <c r="J15" s="27">
        <v>1442730.71</v>
      </c>
      <c r="K15" s="21"/>
      <c r="L15" s="27">
        <v>100</v>
      </c>
      <c r="M15" s="23"/>
      <c r="P15" s="15"/>
    </row>
    <row r="16" spans="1:16" ht="94.25" customHeight="1">
      <c r="A16" s="19" t="s">
        <v>57</v>
      </c>
      <c r="B16" s="20" t="s">
        <v>22</v>
      </c>
      <c r="C16" s="16" t="s">
        <v>34</v>
      </c>
      <c r="D16" s="25" t="s">
        <v>35</v>
      </c>
      <c r="E16" s="30">
        <v>255</v>
      </c>
      <c r="F16" s="30">
        <v>255</v>
      </c>
      <c r="G16" s="30">
        <f>E16/F16*100</f>
        <v>100</v>
      </c>
      <c r="H16" s="27">
        <v>59547.64</v>
      </c>
      <c r="I16" s="21"/>
      <c r="J16" s="27">
        <v>59547.64</v>
      </c>
      <c r="K16" s="21"/>
      <c r="L16" s="27">
        <v>100</v>
      </c>
      <c r="M16" s="23" t="s">
        <v>0</v>
      </c>
      <c r="P16" s="15"/>
    </row>
    <row r="17" spans="1:16" ht="24.65" customHeight="1">
      <c r="A17" s="19"/>
      <c r="B17" s="64" t="s">
        <v>37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6"/>
      <c r="P17" s="15"/>
    </row>
    <row r="18" spans="1:16" ht="104.4" customHeight="1">
      <c r="A18" s="19" t="s">
        <v>58</v>
      </c>
      <c r="B18" s="26" t="s">
        <v>13</v>
      </c>
      <c r="C18" s="29" t="s">
        <v>23</v>
      </c>
      <c r="D18" s="29" t="s">
        <v>6</v>
      </c>
      <c r="E18" s="30">
        <v>26</v>
      </c>
      <c r="F18" s="31">
        <v>26</v>
      </c>
      <c r="G18" s="30">
        <f>F18/E18*100</f>
        <v>100</v>
      </c>
      <c r="H18" s="27">
        <v>22287604.350000001</v>
      </c>
      <c r="I18" s="27"/>
      <c r="J18" s="27">
        <v>22287604.350000001</v>
      </c>
      <c r="K18" s="27"/>
      <c r="L18" s="27">
        <f>J18/H18*100</f>
        <v>100</v>
      </c>
      <c r="M18" s="23"/>
      <c r="P18" s="15"/>
    </row>
    <row r="19" spans="1:16" ht="94.75" customHeight="1">
      <c r="A19" s="19" t="s">
        <v>59</v>
      </c>
      <c r="B19" s="26" t="s">
        <v>31</v>
      </c>
      <c r="C19" s="29" t="s">
        <v>29</v>
      </c>
      <c r="D19" s="29" t="s">
        <v>36</v>
      </c>
      <c r="E19" s="30">
        <v>25</v>
      </c>
      <c r="F19" s="30">
        <v>25</v>
      </c>
      <c r="G19" s="30">
        <f t="shared" ref="G19:G22" si="0">F19/E19*100</f>
        <v>100</v>
      </c>
      <c r="H19" s="27">
        <v>487750</v>
      </c>
      <c r="I19" s="27"/>
      <c r="J19" s="27">
        <v>487750</v>
      </c>
      <c r="K19" s="27"/>
      <c r="L19" s="27">
        <f>J19/H19*100</f>
        <v>100</v>
      </c>
      <c r="M19" s="23"/>
      <c r="P19" s="15"/>
    </row>
    <row r="20" spans="1:16" ht="109.25" customHeight="1">
      <c r="A20" s="19" t="s">
        <v>60</v>
      </c>
      <c r="B20" s="26" t="s">
        <v>19</v>
      </c>
      <c r="C20" s="29" t="s">
        <v>30</v>
      </c>
      <c r="D20" s="29" t="s">
        <v>36</v>
      </c>
      <c r="E20" s="30">
        <v>28</v>
      </c>
      <c r="F20" s="30">
        <v>28</v>
      </c>
      <c r="G20" s="30">
        <f t="shared" si="0"/>
        <v>100</v>
      </c>
      <c r="H20" s="27">
        <v>236905.43</v>
      </c>
      <c r="I20" s="27"/>
      <c r="J20" s="27">
        <v>236905.43</v>
      </c>
      <c r="K20" s="27"/>
      <c r="L20" s="27">
        <f>J20/H20*100</f>
        <v>100</v>
      </c>
      <c r="M20" s="23"/>
      <c r="P20" s="15"/>
    </row>
    <row r="21" spans="1:16" ht="87" customHeight="1">
      <c r="A21" s="19" t="s">
        <v>61</v>
      </c>
      <c r="B21" s="26" t="s">
        <v>20</v>
      </c>
      <c r="C21" s="29" t="s">
        <v>32</v>
      </c>
      <c r="D21" s="29" t="s">
        <v>5</v>
      </c>
      <c r="E21" s="30">
        <v>100</v>
      </c>
      <c r="F21" s="30">
        <v>100</v>
      </c>
      <c r="G21" s="30">
        <f t="shared" si="0"/>
        <v>100</v>
      </c>
      <c r="H21" s="27">
        <v>883191.43</v>
      </c>
      <c r="I21" s="67"/>
      <c r="J21" s="27">
        <v>883191.43</v>
      </c>
      <c r="K21" s="27"/>
      <c r="L21" s="27">
        <f>J21/H21*100</f>
        <v>100</v>
      </c>
      <c r="M21" s="23"/>
      <c r="P21" s="15"/>
    </row>
    <row r="22" spans="1:16" ht="209.4" customHeight="1">
      <c r="A22" s="19" t="s">
        <v>62</v>
      </c>
      <c r="B22" s="29" t="s">
        <v>21</v>
      </c>
      <c r="C22" s="29" t="s">
        <v>33</v>
      </c>
      <c r="D22" s="29" t="s">
        <v>5</v>
      </c>
      <c r="E22" s="30">
        <v>100</v>
      </c>
      <c r="F22" s="28"/>
      <c r="G22" s="30">
        <f t="shared" si="0"/>
        <v>0</v>
      </c>
      <c r="H22" s="27">
        <v>6144.63</v>
      </c>
      <c r="I22" s="27"/>
      <c r="J22" s="27">
        <v>0</v>
      </c>
      <c r="K22" s="27"/>
      <c r="L22" s="27">
        <f>J22/H22*100</f>
        <v>0</v>
      </c>
      <c r="M22" s="23" t="s">
        <v>48</v>
      </c>
      <c r="P22" s="15"/>
    </row>
    <row r="23" spans="1:16" ht="51.65" customHeight="1">
      <c r="A23" s="19"/>
      <c r="B23" s="59" t="s">
        <v>45</v>
      </c>
      <c r="C23" s="60"/>
      <c r="D23" s="60"/>
      <c r="E23" s="60"/>
      <c r="F23" s="61"/>
      <c r="G23" s="68">
        <f>((G18+G19+G20+G22+G21)/5+(G11+G12+G13+G14+G15+I21+G16))/(6+1)</f>
        <v>96.845238095238088</v>
      </c>
      <c r="H23" s="62" t="s">
        <v>46</v>
      </c>
      <c r="I23" s="63"/>
      <c r="J23" s="63"/>
      <c r="K23" s="63"/>
      <c r="L23" s="34">
        <f>(J11+J12+J13+J14+J15+J16+J18+J19+J20+J21+J22)/(H11+H12+H13+H14+H15+H16+H18+H19+H20+H21+H22)*100</f>
        <v>99.837267051768478</v>
      </c>
      <c r="M23" s="22" t="s">
        <v>0</v>
      </c>
      <c r="P23" s="15"/>
    </row>
    <row r="24" spans="1:16" ht="18">
      <c r="A24" s="18"/>
      <c r="B24" s="52" t="s">
        <v>47</v>
      </c>
      <c r="C24" s="53"/>
      <c r="D24" s="54"/>
      <c r="E24" s="54"/>
      <c r="F24" s="54"/>
      <c r="G24" s="54"/>
      <c r="H24" s="54"/>
      <c r="I24" s="54"/>
      <c r="J24" s="54"/>
      <c r="K24" s="54"/>
      <c r="L24" s="55"/>
      <c r="M24" s="35">
        <f>G23*0.8+L23*0.2</f>
        <v>97.44364388654418</v>
      </c>
    </row>
    <row r="25" spans="1:16" ht="18.75" customHeight="1">
      <c r="A25" s="7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</row>
    <row r="26" spans="1:16" ht="60" customHeight="1">
      <c r="A26" s="7"/>
      <c r="B26" s="50" t="s">
        <v>7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</row>
    <row r="27" spans="1:16" ht="42.75" customHeight="1">
      <c r="A27" s="7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</row>
    <row r="28" spans="1:16" ht="18">
      <c r="A28" s="7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6" ht="37.5" customHeight="1">
      <c r="A29" s="1"/>
      <c r="B29" s="2"/>
      <c r="C29" s="2"/>
      <c r="D29" s="2"/>
      <c r="E29" s="2"/>
      <c r="F29" s="2"/>
      <c r="G29" s="2"/>
      <c r="H29" s="8"/>
      <c r="I29" s="8"/>
      <c r="J29" s="8"/>
      <c r="K29" s="8"/>
      <c r="L29" s="8"/>
      <c r="M29" s="9"/>
    </row>
    <row r="30" spans="1:16" ht="45" customHeight="1">
      <c r="A30" s="14"/>
      <c r="B30" s="51"/>
      <c r="C30" s="51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6" ht="76.5" customHeight="1">
      <c r="A31" s="7"/>
      <c r="B31" s="48"/>
      <c r="C31" s="48"/>
      <c r="D31" s="10"/>
      <c r="E31" s="11"/>
      <c r="F31" s="11"/>
      <c r="G31" s="11"/>
      <c r="H31" s="8"/>
      <c r="I31" s="8"/>
      <c r="J31" s="8"/>
      <c r="K31" s="8"/>
      <c r="L31" s="8"/>
      <c r="M31" s="12"/>
    </row>
    <row r="33" ht="19.5" customHeight="1"/>
    <row r="34" ht="19.5" customHeight="1"/>
    <row r="36" ht="18" customHeight="1"/>
    <row r="38" ht="21" customHeight="1"/>
    <row r="39" ht="39" customHeight="1"/>
    <row r="41" ht="29.25" customHeight="1"/>
    <row r="42" ht="29.25" customHeight="1"/>
    <row r="43" ht="39" customHeight="1"/>
    <row r="44" ht="29.25" customHeight="1"/>
    <row r="46" ht="18.75" customHeight="1"/>
  </sheetData>
  <mergeCells count="24">
    <mergeCell ref="B24:L24"/>
    <mergeCell ref="A10:M10"/>
    <mergeCell ref="B23:F23"/>
    <mergeCell ref="H23:K23"/>
    <mergeCell ref="B17:M17"/>
    <mergeCell ref="B31:C31"/>
    <mergeCell ref="B25:M25"/>
    <mergeCell ref="B27:M27"/>
    <mergeCell ref="B30:C30"/>
    <mergeCell ref="B26:M26"/>
    <mergeCell ref="A1:M1"/>
    <mergeCell ref="A2:M2"/>
    <mergeCell ref="A6:A8"/>
    <mergeCell ref="B6:B8"/>
    <mergeCell ref="C6:F6"/>
    <mergeCell ref="G6:G8"/>
    <mergeCell ref="L6:L8"/>
    <mergeCell ref="M6:M8"/>
    <mergeCell ref="E7:F7"/>
    <mergeCell ref="A3:M3"/>
    <mergeCell ref="A4:M4"/>
    <mergeCell ref="C7:C8"/>
    <mergeCell ref="D7:D8"/>
    <mergeCell ref="H6:K7"/>
  </mergeCells>
  <phoneticPr fontId="3" type="noConversion"/>
  <pageMargins left="0.31496062992125984" right="0.31496062992125984" top="0.6692913385826772" bottom="0.23622047244094491" header="0.31496062992125984" footer="0.15748031496062992"/>
  <pageSetup paperSize="9" scale="55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Оценка (4)</vt:lpstr>
    </vt:vector>
  </TitlesOfParts>
  <Company>КФиК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мю</dc:creator>
  <cp:lastModifiedBy>User</cp:lastModifiedBy>
  <cp:lastPrinted>2023-04-21T02:33:09Z</cp:lastPrinted>
  <dcterms:created xsi:type="dcterms:W3CDTF">2011-02-09T02:44:53Z</dcterms:created>
  <dcterms:modified xsi:type="dcterms:W3CDTF">2023-04-24T06:23:33Z</dcterms:modified>
</cp:coreProperties>
</file>